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TC-SAKAI\Desktop\第2弾\"/>
    </mc:Choice>
  </mc:AlternateContent>
  <xr:revisionPtr revIDLastSave="0" documentId="13_ncr:1_{7ACF0EBC-A32E-46BF-87BC-36C259EC5656}" xr6:coauthVersionLast="47" xr6:coauthVersionMax="47" xr10:uidLastSave="{00000000-0000-0000-0000-000000000000}"/>
  <bookViews>
    <workbookView xWindow="-28920" yWindow="-120" windowWidth="29040" windowHeight="15720" xr2:uid="{00000000-000D-0000-FFFF-FFFF00000000}"/>
  </bookViews>
  <sheets>
    <sheet name="全体" sheetId="3" r:id="rId1"/>
    <sheet name="Aホール " sheetId="4" r:id="rId2"/>
    <sheet name="Bホール" sheetId="5" r:id="rId3"/>
    <sheet name="Cホール" sheetId="6" r:id="rId4"/>
    <sheet name="Dホール "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7" l="1"/>
  <c r="C2" i="6"/>
  <c r="C2" i="5"/>
  <c r="C2" i="4"/>
  <c r="R3" i="5"/>
  <c r="R3" i="6"/>
  <c r="R3" i="7"/>
  <c r="R3" i="4"/>
  <c r="R2" i="5"/>
  <c r="R2" i="6"/>
  <c r="R2" i="7"/>
  <c r="R2" i="4"/>
  <c r="R1" i="5"/>
  <c r="R1" i="6"/>
  <c r="R1" i="7"/>
  <c r="R1" i="4"/>
  <c r="E9" i="5"/>
  <c r="T10" i="7"/>
  <c r="E10" i="7"/>
  <c r="W33" i="6"/>
  <c r="H33" i="6"/>
  <c r="W31" i="6"/>
  <c r="H31" i="6"/>
  <c r="W29" i="6"/>
  <c r="H29" i="6"/>
  <c r="W27" i="6"/>
  <c r="H27" i="6"/>
  <c r="W26" i="6"/>
  <c r="H26" i="6"/>
  <c r="W25" i="6"/>
  <c r="H25" i="6"/>
  <c r="W23" i="6"/>
  <c r="H23" i="6"/>
  <c r="W21" i="6"/>
  <c r="H21" i="6"/>
  <c r="W19" i="6"/>
  <c r="H19" i="6"/>
  <c r="W17" i="6"/>
  <c r="H17" i="6"/>
  <c r="W16" i="6"/>
  <c r="H16" i="6"/>
  <c r="W14" i="6"/>
  <c r="H14" i="6"/>
  <c r="W12" i="6"/>
  <c r="H12" i="6"/>
  <c r="W11" i="6"/>
  <c r="H11" i="6"/>
  <c r="W10" i="6"/>
  <c r="H10" i="6"/>
  <c r="W19" i="5"/>
  <c r="H19" i="5"/>
  <c r="W17" i="5"/>
  <c r="H17" i="5"/>
  <c r="W15" i="5"/>
  <c r="H15" i="5"/>
  <c r="W13" i="5"/>
  <c r="H13" i="5"/>
  <c r="W11" i="5"/>
  <c r="T9" i="5" s="1"/>
  <c r="H11" i="5"/>
  <c r="W9" i="5"/>
  <c r="H9" i="5"/>
  <c r="V58" i="4"/>
  <c r="G58" i="4"/>
  <c r="V56" i="4"/>
  <c r="G56" i="4"/>
  <c r="V54" i="4"/>
  <c r="G54" i="4"/>
  <c r="V51" i="4"/>
  <c r="G51" i="4"/>
  <c r="V48" i="4"/>
  <c r="G48" i="4"/>
  <c r="G46" i="4"/>
  <c r="V45" i="4"/>
  <c r="S45" i="4"/>
  <c r="G45" i="4"/>
  <c r="V42" i="4"/>
  <c r="G42" i="4"/>
  <c r="V39" i="4"/>
  <c r="G39" i="4"/>
  <c r="V37" i="4"/>
  <c r="G37" i="4"/>
  <c r="G35" i="4"/>
  <c r="V34" i="4"/>
  <c r="S34" i="4"/>
  <c r="G34" i="4"/>
  <c r="V32" i="4"/>
  <c r="G32" i="4"/>
  <c r="V29" i="4"/>
  <c r="G29" i="4"/>
  <c r="G28" i="4"/>
  <c r="V27" i="4"/>
  <c r="G27" i="4"/>
  <c r="V24" i="4"/>
  <c r="G24" i="4"/>
  <c r="V22" i="4"/>
  <c r="S22" i="4"/>
  <c r="G22" i="4"/>
  <c r="V20" i="4"/>
  <c r="G20" i="4"/>
  <c r="V18" i="4"/>
  <c r="G18" i="4"/>
  <c r="G16" i="4"/>
  <c r="V15" i="4"/>
  <c r="G15" i="4"/>
  <c r="V13" i="4"/>
  <c r="G13" i="4"/>
  <c r="V11" i="4"/>
  <c r="G11" i="4"/>
  <c r="V9" i="4"/>
  <c r="S9" i="4" s="1"/>
  <c r="G9" i="4"/>
  <c r="AY37" i="3"/>
  <c r="AY39" i="3"/>
  <c r="AY49" i="3"/>
  <c r="AY32" i="3"/>
  <c r="AY41" i="3"/>
  <c r="AJ49" i="3"/>
  <c r="AJ41" i="3"/>
  <c r="AJ32" i="3"/>
  <c r="AJ45" i="3"/>
  <c r="AJ47" i="3"/>
  <c r="AJ43" i="3"/>
  <c r="AJ42" i="3"/>
  <c r="AJ30" i="3"/>
  <c r="AJ33" i="3"/>
  <c r="AJ35" i="3"/>
  <c r="AJ37" i="3"/>
  <c r="AJ39" i="3"/>
  <c r="AJ28" i="3"/>
  <c r="AJ27" i="3"/>
  <c r="AJ26" i="3"/>
  <c r="AJ11" i="3"/>
  <c r="AJ13" i="3"/>
  <c r="AJ15" i="3"/>
  <c r="AJ17" i="3"/>
  <c r="AJ19" i="3"/>
  <c r="AJ9" i="3"/>
  <c r="D22" i="4" l="1"/>
  <c r="D9" i="4"/>
  <c r="D34" i="4"/>
  <c r="D45" i="4"/>
  <c r="T15" i="5"/>
  <c r="T17" i="6"/>
  <c r="E26" i="6"/>
  <c r="E10" i="6"/>
  <c r="E17" i="6"/>
  <c r="T26" i="6"/>
  <c r="T10" i="6"/>
  <c r="E15" i="5"/>
  <c r="AG42" i="3"/>
  <c r="AG33" i="3"/>
  <c r="AG26" i="3"/>
  <c r="AY42" i="3"/>
  <c r="AY43" i="3"/>
  <c r="D65" i="3"/>
  <c r="S65" i="3" l="1"/>
  <c r="AY13" i="3"/>
  <c r="AY26" i="3"/>
  <c r="AY27" i="3"/>
  <c r="AY47" i="3"/>
  <c r="AY45" i="3"/>
  <c r="AV42" i="3" s="1"/>
  <c r="AY35" i="3"/>
  <c r="AY33" i="3"/>
  <c r="AV33" i="3" s="1"/>
  <c r="AY30" i="3"/>
  <c r="AY28" i="3"/>
  <c r="AY19" i="3"/>
  <c r="AY17" i="3"/>
  <c r="AY15" i="3"/>
  <c r="AY11" i="3"/>
  <c r="AY9" i="3"/>
  <c r="S45" i="3"/>
  <c r="V45" i="3"/>
  <c r="V51" i="3"/>
  <c r="V48" i="3"/>
  <c r="V58" i="3"/>
  <c r="V56" i="3"/>
  <c r="V54" i="3"/>
  <c r="AV26" i="3" l="1"/>
  <c r="AV9" i="3"/>
  <c r="AV15" i="3"/>
  <c r="AG15" i="3"/>
  <c r="AG9" i="3"/>
  <c r="S34" i="3"/>
  <c r="V34" i="3"/>
  <c r="V42" i="3"/>
  <c r="V39" i="3"/>
  <c r="V37" i="3"/>
  <c r="S22" i="3"/>
  <c r="V27" i="3"/>
  <c r="V32" i="3"/>
  <c r="V29" i="3"/>
  <c r="V24" i="3"/>
  <c r="V22" i="3"/>
  <c r="V13" i="3"/>
  <c r="V15" i="3"/>
  <c r="V20" i="3"/>
  <c r="V18" i="3"/>
  <c r="V11" i="3"/>
  <c r="V9" i="3"/>
  <c r="S9" i="3" l="1"/>
  <c r="G9" i="3"/>
  <c r="G45" i="3"/>
  <c r="G34" i="3"/>
  <c r="G28" i="3"/>
  <c r="G27" i="3"/>
  <c r="G48" i="3"/>
  <c r="G42" i="3"/>
  <c r="G39" i="3"/>
  <c r="G29" i="3"/>
  <c r="G46" i="3"/>
  <c r="G58" i="3"/>
  <c r="G56" i="3"/>
  <c r="G54" i="3"/>
  <c r="G51" i="3"/>
  <c r="G37" i="3"/>
  <c r="G35" i="3"/>
  <c r="G24" i="3"/>
  <c r="G32" i="3"/>
  <c r="G22" i="3"/>
  <c r="G20" i="3"/>
  <c r="G18" i="3"/>
  <c r="G16" i="3"/>
  <c r="G13" i="3"/>
  <c r="G11" i="3"/>
  <c r="G15" i="3"/>
  <c r="D34" i="3" l="1"/>
  <c r="D22" i="3"/>
  <c r="D45" i="3"/>
  <c r="D9" i="3"/>
</calcChain>
</file>

<file path=xl/sharedStrings.xml><?xml version="1.0" encoding="utf-8"?>
<sst xmlns="http://schemas.openxmlformats.org/spreadsheetml/2006/main" count="1110" uniqueCount="79">
  <si>
    <t>2A1</t>
    <phoneticPr fontId="1"/>
  </si>
  <si>
    <t>A</t>
    <phoneticPr fontId="1"/>
  </si>
  <si>
    <t>-</t>
  </si>
  <si>
    <t>-</t>
    <phoneticPr fontId="1"/>
  </si>
  <si>
    <t>系統名</t>
    <rPh sb="0" eb="2">
      <t>ケイトウ</t>
    </rPh>
    <rPh sb="2" eb="3">
      <t>メイ</t>
    </rPh>
    <phoneticPr fontId="1"/>
  </si>
  <si>
    <t>MCCB</t>
    <phoneticPr fontId="1"/>
  </si>
  <si>
    <t>（AT）</t>
    <phoneticPr fontId="1"/>
  </si>
  <si>
    <t>容量</t>
    <rPh sb="0" eb="2">
      <t>ヨウリョウ</t>
    </rPh>
    <phoneticPr fontId="1"/>
  </si>
  <si>
    <t>（KVA）</t>
    <phoneticPr fontId="1"/>
  </si>
  <si>
    <t>電気室　C-1d1-2A</t>
    <rPh sb="0" eb="2">
      <t>デンキ</t>
    </rPh>
    <rPh sb="2" eb="3">
      <t>シツ</t>
    </rPh>
    <phoneticPr fontId="1"/>
  </si>
  <si>
    <t>UB送電盤</t>
    <rPh sb="2" eb="4">
      <t>ソウデン</t>
    </rPh>
    <rPh sb="4" eb="5">
      <t>バン</t>
    </rPh>
    <phoneticPr fontId="1"/>
  </si>
  <si>
    <t>UB（ユーティリティーボックス</t>
    <phoneticPr fontId="1"/>
  </si>
  <si>
    <t>ボックス№</t>
    <phoneticPr fontId="1"/>
  </si>
  <si>
    <t>イベント</t>
    <phoneticPr fontId="1"/>
  </si>
  <si>
    <t>使用量</t>
    <rPh sb="0" eb="3">
      <t>シヨウリョウ</t>
    </rPh>
    <phoneticPr fontId="1"/>
  </si>
  <si>
    <t>B</t>
  </si>
  <si>
    <t>B</t>
    <phoneticPr fontId="1"/>
  </si>
  <si>
    <t>2A2</t>
    <phoneticPr fontId="1"/>
  </si>
  <si>
    <t>Aホール</t>
    <phoneticPr fontId="1"/>
  </si>
  <si>
    <t>電灯</t>
    <rPh sb="0" eb="2">
      <t>デントウ</t>
    </rPh>
    <phoneticPr fontId="1"/>
  </si>
  <si>
    <t>トランス容量</t>
    <rPh sb="4" eb="6">
      <t>ヨウリョウ</t>
    </rPh>
    <phoneticPr fontId="1"/>
  </si>
  <si>
    <t>KVA</t>
    <phoneticPr fontId="1"/>
  </si>
  <si>
    <t>2A3</t>
    <phoneticPr fontId="1"/>
  </si>
  <si>
    <t>C</t>
  </si>
  <si>
    <t>C</t>
    <phoneticPr fontId="1"/>
  </si>
  <si>
    <t>※1 2A3系統送りのMCCB(300AT)2次側にてC室調光仮設電源盤送りを分岐しているため、同調光盤を負荷と同時使用する場合2A3系統容量はそれらの負荷合算となります。</t>
    <rPh sb="6" eb="8">
      <t>ケイトウ</t>
    </rPh>
    <rPh sb="8" eb="9">
      <t>オク</t>
    </rPh>
    <rPh sb="23" eb="24">
      <t>ジ</t>
    </rPh>
    <rPh sb="24" eb="25">
      <t>ガワ</t>
    </rPh>
    <rPh sb="28" eb="29">
      <t>シツ</t>
    </rPh>
    <rPh sb="29" eb="31">
      <t>チョウコウ</t>
    </rPh>
    <rPh sb="31" eb="33">
      <t>カセツ</t>
    </rPh>
    <rPh sb="33" eb="35">
      <t>デンゲン</t>
    </rPh>
    <rPh sb="35" eb="36">
      <t>バン</t>
    </rPh>
    <rPh sb="36" eb="37">
      <t>オク</t>
    </rPh>
    <rPh sb="39" eb="41">
      <t>ブンキ</t>
    </rPh>
    <rPh sb="48" eb="49">
      <t>ドウ</t>
    </rPh>
    <rPh sb="49" eb="51">
      <t>チョウコウ</t>
    </rPh>
    <rPh sb="51" eb="52">
      <t>バン</t>
    </rPh>
    <rPh sb="53" eb="55">
      <t>フカ</t>
    </rPh>
    <rPh sb="56" eb="58">
      <t>ドウジ</t>
    </rPh>
    <rPh sb="58" eb="60">
      <t>シヨウ</t>
    </rPh>
    <rPh sb="62" eb="64">
      <t>バアイ</t>
    </rPh>
    <rPh sb="67" eb="69">
      <t>ケイトウ</t>
    </rPh>
    <rPh sb="69" eb="71">
      <t>ヨウリョウ</t>
    </rPh>
    <rPh sb="76" eb="78">
      <t>フカ</t>
    </rPh>
    <rPh sb="78" eb="80">
      <t>ガッサン</t>
    </rPh>
    <phoneticPr fontId="1"/>
  </si>
  <si>
    <t>2A4</t>
    <phoneticPr fontId="1"/>
  </si>
  <si>
    <t>D</t>
  </si>
  <si>
    <t>D</t>
    <phoneticPr fontId="1"/>
  </si>
  <si>
    <t>Aホール空調機他含む</t>
    <rPh sb="4" eb="6">
      <t>クウチョウ</t>
    </rPh>
    <rPh sb="6" eb="7">
      <t>キ</t>
    </rPh>
    <rPh sb="7" eb="8">
      <t>ホカ</t>
    </rPh>
    <rPh sb="8" eb="9">
      <t>フク</t>
    </rPh>
    <phoneticPr fontId="1"/>
  </si>
  <si>
    <t>電気室　C-1d1-1B</t>
    <rPh sb="0" eb="2">
      <t>デンキ</t>
    </rPh>
    <rPh sb="2" eb="3">
      <t>シツ</t>
    </rPh>
    <phoneticPr fontId="1"/>
  </si>
  <si>
    <t>1B5</t>
    <phoneticPr fontId="1"/>
  </si>
  <si>
    <t>1B6</t>
    <phoneticPr fontId="1"/>
  </si>
  <si>
    <t>1B7</t>
    <phoneticPr fontId="1"/>
  </si>
  <si>
    <t>※2</t>
    <phoneticPr fontId="1"/>
  </si>
  <si>
    <t>※1</t>
    <phoneticPr fontId="1"/>
  </si>
  <si>
    <t>※2 C室調光仮設電源盤を同時使用する場合は総容量に注意が必要です。</t>
    <rPh sb="4" eb="5">
      <t>シツ</t>
    </rPh>
    <rPh sb="5" eb="7">
      <t>チョウコウ</t>
    </rPh>
    <rPh sb="7" eb="9">
      <t>カセツ</t>
    </rPh>
    <rPh sb="9" eb="11">
      <t>デンゲン</t>
    </rPh>
    <rPh sb="11" eb="12">
      <t>バン</t>
    </rPh>
    <rPh sb="13" eb="15">
      <t>ドウジ</t>
    </rPh>
    <rPh sb="15" eb="17">
      <t>シヨウ</t>
    </rPh>
    <rPh sb="19" eb="21">
      <t>バアイ</t>
    </rPh>
    <rPh sb="22" eb="23">
      <t>ソウ</t>
    </rPh>
    <rPh sb="23" eb="25">
      <t>ヨウリョウ</t>
    </rPh>
    <rPh sb="26" eb="28">
      <t>チュウイ</t>
    </rPh>
    <rPh sb="29" eb="31">
      <t>ヒツヨウ</t>
    </rPh>
    <phoneticPr fontId="1"/>
  </si>
  <si>
    <t>1B8</t>
    <phoneticPr fontId="1"/>
  </si>
  <si>
    <t>Dホール</t>
    <phoneticPr fontId="1"/>
  </si>
  <si>
    <t>トランス容量</t>
    <phoneticPr fontId="1"/>
  </si>
  <si>
    <t>動力</t>
    <phoneticPr fontId="1"/>
  </si>
  <si>
    <t>電気室　C-1d2-2A</t>
    <rPh sb="0" eb="2">
      <t>デンキ</t>
    </rPh>
    <rPh sb="2" eb="3">
      <t>シツ</t>
    </rPh>
    <phoneticPr fontId="1"/>
  </si>
  <si>
    <t>1B1</t>
    <phoneticPr fontId="1"/>
  </si>
  <si>
    <t>※3</t>
    <phoneticPr fontId="1"/>
  </si>
  <si>
    <t>※3トランス容量100KVAのうちホール空調機分を考慮した容量</t>
    <rPh sb="6" eb="8">
      <t>ヨウリョウ</t>
    </rPh>
    <rPh sb="20" eb="22">
      <t>クウチョウ</t>
    </rPh>
    <rPh sb="22" eb="23">
      <t>キ</t>
    </rPh>
    <rPh sb="23" eb="24">
      <t>ブン</t>
    </rPh>
    <rPh sb="25" eb="27">
      <t>コウリョ</t>
    </rPh>
    <rPh sb="29" eb="31">
      <t>ヨウリョウ</t>
    </rPh>
    <phoneticPr fontId="1"/>
  </si>
  <si>
    <t>Bホール</t>
    <phoneticPr fontId="1"/>
  </si>
  <si>
    <t>Bホール照明他含む</t>
    <rPh sb="4" eb="6">
      <t>ショウメイ</t>
    </rPh>
    <rPh sb="6" eb="7">
      <t>ホカ</t>
    </rPh>
    <rPh sb="7" eb="8">
      <t>フク</t>
    </rPh>
    <phoneticPr fontId="1"/>
  </si>
  <si>
    <t>電気室　C-1e1-2A</t>
    <rPh sb="0" eb="2">
      <t>デンキ</t>
    </rPh>
    <rPh sb="2" eb="3">
      <t>シツ</t>
    </rPh>
    <phoneticPr fontId="1"/>
  </si>
  <si>
    <t>A</t>
  </si>
  <si>
    <t>参考）表記中UB/MCCBの端子内径はΦ8㎜</t>
    <phoneticPr fontId="1"/>
  </si>
  <si>
    <t>動力</t>
    <rPh sb="0" eb="2">
      <t>ドウリョク</t>
    </rPh>
    <phoneticPr fontId="1"/>
  </si>
  <si>
    <t>Bホール空調機他含む</t>
    <rPh sb="4" eb="6">
      <t>クウチョウ</t>
    </rPh>
    <rPh sb="6" eb="7">
      <t>キ</t>
    </rPh>
    <rPh sb="7" eb="8">
      <t>ホカ</t>
    </rPh>
    <rPh sb="8" eb="9">
      <t>フク</t>
    </rPh>
    <phoneticPr fontId="1"/>
  </si>
  <si>
    <t>1B4</t>
    <phoneticPr fontId="1"/>
  </si>
  <si>
    <t>Cホール</t>
    <phoneticPr fontId="1"/>
  </si>
  <si>
    <t>Cホール照明他含む</t>
    <rPh sb="4" eb="6">
      <t>ショウメイ</t>
    </rPh>
    <rPh sb="6" eb="7">
      <t>ホカ</t>
    </rPh>
    <rPh sb="7" eb="8">
      <t>フク</t>
    </rPh>
    <phoneticPr fontId="1"/>
  </si>
  <si>
    <t>Cホール空調機他含む</t>
    <rPh sb="4" eb="6">
      <t>クウチョウ</t>
    </rPh>
    <rPh sb="6" eb="7">
      <t>キ</t>
    </rPh>
    <rPh sb="7" eb="8">
      <t>ホカ</t>
    </rPh>
    <rPh sb="8" eb="9">
      <t>フク</t>
    </rPh>
    <phoneticPr fontId="1"/>
  </si>
  <si>
    <t>1B3</t>
    <phoneticPr fontId="1"/>
  </si>
  <si>
    <t>ATCホール　イベント電源設備関連資料</t>
    <rPh sb="11" eb="13">
      <t>デンゲン</t>
    </rPh>
    <rPh sb="13" eb="15">
      <t>セツビ</t>
    </rPh>
    <rPh sb="15" eb="17">
      <t>カンレン</t>
    </rPh>
    <rPh sb="17" eb="19">
      <t>シリョウ</t>
    </rPh>
    <phoneticPr fontId="1"/>
  </si>
  <si>
    <t>電源取り出し方法</t>
    <rPh sb="0" eb="2">
      <t>デンゲン</t>
    </rPh>
    <rPh sb="2" eb="3">
      <t>ト</t>
    </rPh>
    <rPh sb="4" eb="5">
      <t>ダ</t>
    </rPh>
    <rPh sb="6" eb="8">
      <t>ホウホウ</t>
    </rPh>
    <phoneticPr fontId="1"/>
  </si>
  <si>
    <t>イベント電源盤</t>
    <rPh sb="4" eb="6">
      <t>デンゲン</t>
    </rPh>
    <rPh sb="6" eb="7">
      <t>バン</t>
    </rPh>
    <phoneticPr fontId="1"/>
  </si>
  <si>
    <t>MCCB2次側（CV38sq）2系統分岐
1系統3P8㎜端子台5セットの既設端子台
合計10セット使用可能</t>
    <rPh sb="5" eb="6">
      <t>ジ</t>
    </rPh>
    <rPh sb="6" eb="7">
      <t>ガワ</t>
    </rPh>
    <rPh sb="16" eb="18">
      <t>ケイトウ</t>
    </rPh>
    <rPh sb="18" eb="20">
      <t>ブンキ</t>
    </rPh>
    <rPh sb="22" eb="24">
      <t>ケイトウ</t>
    </rPh>
    <rPh sb="28" eb="31">
      <t>タンシダイ</t>
    </rPh>
    <rPh sb="36" eb="38">
      <t>キセツ</t>
    </rPh>
    <rPh sb="38" eb="41">
      <t>タンシダイ</t>
    </rPh>
    <rPh sb="42" eb="44">
      <t>ゴウケイ</t>
    </rPh>
    <rPh sb="49" eb="51">
      <t>シヨウ</t>
    </rPh>
    <rPh sb="51" eb="53">
      <t>カノウ</t>
    </rPh>
    <phoneticPr fontId="1"/>
  </si>
  <si>
    <t>D・Eホール空調機他含む</t>
    <rPh sb="6" eb="8">
      <t>クウチョウ</t>
    </rPh>
    <rPh sb="8" eb="9">
      <t>キ</t>
    </rPh>
    <rPh sb="9" eb="10">
      <t>ホカ</t>
    </rPh>
    <rPh sb="10" eb="11">
      <t>フク</t>
    </rPh>
    <phoneticPr fontId="1"/>
  </si>
  <si>
    <t>UB（ユーティリティーボックス）</t>
    <phoneticPr fontId="1"/>
  </si>
  <si>
    <t>電気室　C-1e1-1B</t>
    <rPh sb="0" eb="2">
      <t>デンキ</t>
    </rPh>
    <rPh sb="2" eb="3">
      <t>シツ</t>
    </rPh>
    <phoneticPr fontId="1"/>
  </si>
  <si>
    <t>電気室　C-1e2-2A</t>
    <rPh sb="0" eb="2">
      <t>デンキ</t>
    </rPh>
    <rPh sb="2" eb="3">
      <t>シツ</t>
    </rPh>
    <phoneticPr fontId="1"/>
  </si>
  <si>
    <t>電気室　C-1e2-2B</t>
    <rPh sb="0" eb="2">
      <t>デンキ</t>
    </rPh>
    <rPh sb="2" eb="3">
      <t>シツ</t>
    </rPh>
    <phoneticPr fontId="1"/>
  </si>
  <si>
    <t>合計</t>
    <rPh sb="0" eb="2">
      <t>ゴウケイ</t>
    </rPh>
    <phoneticPr fontId="1"/>
  </si>
  <si>
    <t>ボックス№</t>
  </si>
  <si>
    <t>MCCB2次側（CV38sq）2系統分岐
1系統3P8㎜端子台2セットの既存端子台
合計4セット使用可能</t>
    <phoneticPr fontId="1"/>
  </si>
  <si>
    <t>電源取り出し方法</t>
    <phoneticPr fontId="1"/>
  </si>
  <si>
    <t>催事名：</t>
    <rPh sb="0" eb="2">
      <t>サイジ</t>
    </rPh>
    <rPh sb="2" eb="3">
      <t>メイ</t>
    </rPh>
    <phoneticPr fontId="1"/>
  </si>
  <si>
    <t>施工会社：</t>
    <rPh sb="0" eb="2">
      <t>セコウ</t>
    </rPh>
    <rPh sb="2" eb="4">
      <t>カイシャ</t>
    </rPh>
    <phoneticPr fontId="1"/>
  </si>
  <si>
    <t>現場責任者名：</t>
    <rPh sb="0" eb="2">
      <t>ゲンバ</t>
    </rPh>
    <rPh sb="2" eb="5">
      <t>セキニンシャ</t>
    </rPh>
    <rPh sb="5" eb="6">
      <t>メイ</t>
    </rPh>
    <phoneticPr fontId="1"/>
  </si>
  <si>
    <t>作業日時：</t>
    <rPh sb="0" eb="2">
      <t>サギョウ</t>
    </rPh>
    <rPh sb="2" eb="4">
      <t>ニチジ</t>
    </rPh>
    <phoneticPr fontId="1"/>
  </si>
  <si>
    <t>作業日時：　　　　</t>
    <rPh sb="0" eb="2">
      <t>サギョウ</t>
    </rPh>
    <rPh sb="2" eb="4">
      <t>ニチジ</t>
    </rPh>
    <phoneticPr fontId="1"/>
  </si>
  <si>
    <t>　　　年　　月　　　　日 ～　　　月　　　　日</t>
    <phoneticPr fontId="1"/>
  </si>
  <si>
    <t xml:space="preserve">作業日時：     </t>
    <rPh sb="0" eb="2">
      <t>サギョウ</t>
    </rPh>
    <rPh sb="2" eb="4">
      <t>ニチジ</t>
    </rPh>
    <phoneticPr fontId="1"/>
  </si>
  <si>
    <t xml:space="preserve">作業日時：      </t>
    <rPh sb="0" eb="2">
      <t>サギョウ</t>
    </rPh>
    <rPh sb="2" eb="4">
      <t>ニチジ</t>
    </rPh>
    <phoneticPr fontId="1"/>
  </si>
  <si>
    <t xml:space="preserve">作業日時：   </t>
    <rPh sb="0" eb="2">
      <t>サギョウ</t>
    </rPh>
    <rPh sb="2" eb="4">
      <t>ニチジ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</si>
</sst>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rgb="FFFF0000"/>
      <name val="Meiryo UI"/>
      <family val="3"/>
      <charset val="128"/>
    </font>
    <font>
      <sz val="11"/>
      <name val="Meiryo UI"/>
      <family val="3"/>
      <charset val="128"/>
    </font>
    <font>
      <sz val="10"/>
      <color theme="1"/>
      <name val="Meiryo UI"/>
      <family val="3"/>
      <charset val="128"/>
    </font>
    <font>
      <u/>
      <sz val="22"/>
      <color theme="1"/>
      <name val="Meiryo UI"/>
      <family val="3"/>
      <charset val="128"/>
    </font>
    <font>
      <b/>
      <sz val="11"/>
      <color theme="1"/>
      <name val="Meiryo UI"/>
      <family val="3"/>
      <charset val="128"/>
    </font>
    <font>
      <sz val="22"/>
      <color theme="1"/>
      <name val="Meiryo UI"/>
      <family val="3"/>
      <charset val="128"/>
    </font>
    <font>
      <sz val="20"/>
      <color rgb="FFFF0000"/>
      <name val="Meiryo UI"/>
      <family val="3"/>
      <charset val="128"/>
    </font>
    <font>
      <sz val="18"/>
      <color theme="1"/>
      <name val="Meiryo UI"/>
      <family val="3"/>
      <charset val="128"/>
    </font>
    <font>
      <sz val="14"/>
      <color theme="1"/>
      <name val="Meiryo UI"/>
      <family val="3"/>
      <charset val="128"/>
    </font>
    <font>
      <sz val="12"/>
      <color theme="1"/>
      <name val="Meiryo UI"/>
      <family val="3"/>
      <charset val="128"/>
    </font>
    <font>
      <u/>
      <sz val="14"/>
      <color theme="1"/>
      <name val="Meiryo UI"/>
      <family val="3"/>
      <charset val="128"/>
    </font>
  </fonts>
  <fills count="5">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CC"/>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thin">
        <color auto="1"/>
      </left>
      <right style="thin">
        <color auto="1"/>
      </right>
      <top style="hair">
        <color auto="1"/>
      </top>
      <bottom/>
      <diagonal/>
    </border>
    <border>
      <left style="thin">
        <color auto="1"/>
      </left>
      <right/>
      <top style="double">
        <color auto="1"/>
      </top>
      <bottom/>
      <diagonal/>
    </border>
    <border>
      <left style="thin">
        <color auto="1"/>
      </left>
      <right style="thin">
        <color auto="1"/>
      </right>
      <top style="double">
        <color auto="1"/>
      </top>
      <bottom/>
      <diagonal/>
    </border>
    <border>
      <left/>
      <right style="thin">
        <color auto="1"/>
      </right>
      <top style="double">
        <color auto="1"/>
      </top>
      <bottom/>
      <diagonal/>
    </border>
    <border>
      <left/>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style="hair">
        <color auto="1"/>
      </top>
      <bottom style="double">
        <color auto="1"/>
      </bottom>
      <diagonal/>
    </border>
    <border>
      <left/>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top/>
      <bottom style="hair">
        <color auto="1"/>
      </bottom>
      <diagonal/>
    </border>
    <border>
      <left/>
      <right/>
      <top/>
      <bottom style="hair">
        <color auto="1"/>
      </bottom>
      <diagonal/>
    </border>
    <border>
      <left style="thin">
        <color auto="1"/>
      </left>
      <right style="thin">
        <color auto="1"/>
      </right>
      <top/>
      <bottom style="hair">
        <color auto="1"/>
      </bottom>
      <diagonal/>
    </border>
    <border>
      <left/>
      <right style="thin">
        <color auto="1"/>
      </right>
      <top style="thin">
        <color auto="1"/>
      </top>
      <bottom style="double">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style="thin">
        <color auto="1"/>
      </right>
      <top style="double">
        <color auto="1"/>
      </top>
      <bottom style="thin">
        <color auto="1"/>
      </bottom>
      <diagonal/>
    </border>
    <border>
      <left/>
      <right style="thin">
        <color auto="1"/>
      </right>
      <top style="hair">
        <color auto="1"/>
      </top>
      <bottom/>
      <diagonal/>
    </border>
  </borders>
  <cellStyleXfs count="1">
    <xf numFmtId="0" fontId="0" fillId="0" borderId="0">
      <alignment vertical="center"/>
    </xf>
  </cellStyleXfs>
  <cellXfs count="163">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2" borderId="15" xfId="0" applyFont="1" applyFill="1" applyBorder="1" applyAlignment="1">
      <alignment horizontal="right" vertical="center"/>
    </xf>
    <xf numFmtId="0" fontId="2" fillId="2" borderId="13" xfId="0" applyFont="1" applyFill="1" applyBorder="1" applyAlignment="1">
      <alignment horizontal="left" vertical="center"/>
    </xf>
    <xf numFmtId="0" fontId="2" fillId="3" borderId="15" xfId="0" applyFont="1" applyFill="1" applyBorder="1" applyAlignment="1">
      <alignment horizontal="center" vertical="center"/>
    </xf>
    <xf numFmtId="0" fontId="2" fillId="2" borderId="15" xfId="0" applyFont="1" applyFill="1" applyBorder="1" applyAlignment="1">
      <alignment horizontal="center" vertical="center"/>
    </xf>
    <xf numFmtId="0" fontId="8" fillId="0" borderId="0" xfId="0" applyFont="1" applyAlignment="1">
      <alignment horizontal="center" vertical="center"/>
    </xf>
    <xf numFmtId="0" fontId="7" fillId="2" borderId="15" xfId="0" applyFont="1" applyFill="1" applyBorder="1" applyAlignment="1">
      <alignment horizontal="center" vertical="center"/>
    </xf>
    <xf numFmtId="0" fontId="4" fillId="4" borderId="19" xfId="0" applyFont="1" applyFill="1" applyBorder="1" applyAlignment="1" applyProtection="1">
      <alignment horizontal="center" vertical="center"/>
      <protection locked="0"/>
    </xf>
    <xf numFmtId="0" fontId="4" fillId="4" borderId="23" xfId="0" applyFont="1" applyFill="1" applyBorder="1" applyAlignment="1" applyProtection="1">
      <alignment horizontal="center" vertical="center"/>
      <protection locked="0"/>
    </xf>
    <xf numFmtId="0" fontId="4" fillId="4" borderId="40"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protection locked="0"/>
    </xf>
    <xf numFmtId="0" fontId="8" fillId="0" borderId="0" xfId="0" applyFont="1" applyProtection="1">
      <alignment vertical="center"/>
      <protection locked="0"/>
    </xf>
    <xf numFmtId="0" fontId="4" fillId="4" borderId="48" xfId="0" applyFont="1" applyFill="1" applyBorder="1" applyAlignment="1" applyProtection="1">
      <alignment horizontal="center" vertical="center"/>
      <protection locked="0"/>
    </xf>
    <xf numFmtId="0" fontId="2" fillId="3" borderId="15" xfId="0" applyFont="1" applyFill="1" applyBorder="1">
      <alignment vertical="center"/>
    </xf>
    <xf numFmtId="0" fontId="2" fillId="3" borderId="1" xfId="0" applyFont="1" applyFill="1" applyBorder="1">
      <alignment vertical="center"/>
    </xf>
    <xf numFmtId="0" fontId="2" fillId="4" borderId="19"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4" fillId="4" borderId="44" xfId="0" applyFont="1" applyFill="1" applyBorder="1" applyAlignment="1" applyProtection="1">
      <alignment horizontal="center" vertical="center"/>
      <protection locked="0"/>
    </xf>
    <xf numFmtId="0" fontId="2" fillId="4" borderId="44" xfId="0" applyFont="1" applyFill="1" applyBorder="1" applyAlignment="1" applyProtection="1">
      <alignment horizontal="center" vertical="center"/>
      <protection locked="0"/>
    </xf>
    <xf numFmtId="0" fontId="2" fillId="4" borderId="40" xfId="0" applyFont="1" applyFill="1" applyBorder="1" applyAlignment="1" applyProtection="1">
      <alignment horizontal="center" vertical="center"/>
      <protection locked="0"/>
    </xf>
    <xf numFmtId="0" fontId="4" fillId="4" borderId="29"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49"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vertical="top" wrapText="1" shrinkToFit="1"/>
    </xf>
    <xf numFmtId="0" fontId="3" fillId="0" borderId="12" xfId="0" applyFont="1" applyBorder="1" applyAlignment="1">
      <alignment horizontal="center" vertical="top" wrapText="1" shrinkToFit="1"/>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lignment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0" xfId="0" applyFont="1" applyBorder="1" applyAlignment="1">
      <alignment horizontal="center" vertical="center"/>
    </xf>
    <xf numFmtId="0" fontId="4" fillId="0" borderId="44"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4" fillId="0" borderId="48" xfId="0" applyFont="1" applyBorder="1" applyAlignment="1">
      <alignment horizontal="center" vertical="center"/>
    </xf>
    <xf numFmtId="0" fontId="2" fillId="0" borderId="48"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4" borderId="1"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8" fillId="0" borderId="0" xfId="0" applyFont="1">
      <alignment vertical="center"/>
    </xf>
    <xf numFmtId="0" fontId="11" fillId="0" borderId="0" xfId="0" applyFont="1" applyProtection="1">
      <alignment vertical="center"/>
      <protection locked="0"/>
    </xf>
    <xf numFmtId="176" fontId="12" fillId="4" borderId="7" xfId="0" applyNumberFormat="1" applyFont="1" applyFill="1" applyBorder="1" applyProtection="1">
      <alignment vertical="center"/>
      <protection locked="0"/>
    </xf>
    <xf numFmtId="0" fontId="12" fillId="0" borderId="0" xfId="0" applyFont="1" applyAlignment="1">
      <alignment horizontal="left" vertical="center"/>
    </xf>
    <xf numFmtId="0" fontId="8" fillId="4" borderId="7" xfId="0" applyFont="1" applyFill="1" applyBorder="1" applyProtection="1">
      <alignment vertical="center"/>
      <protection locked="0"/>
    </xf>
    <xf numFmtId="0" fontId="9" fillId="0" borderId="0" xfId="0" applyFont="1" applyAlignment="1">
      <alignment vertical="top" wrapText="1"/>
    </xf>
    <xf numFmtId="0" fontId="2" fillId="3" borderId="1" xfId="0" applyFont="1" applyFill="1" applyBorder="1" applyAlignment="1">
      <alignment horizontal="center" vertical="center"/>
    </xf>
    <xf numFmtId="0" fontId="7" fillId="0" borderId="0" xfId="0" applyFont="1" applyAlignment="1">
      <alignment horizontal="center" vertical="center"/>
    </xf>
    <xf numFmtId="0" fontId="13" fillId="4" borderId="0" xfId="0" applyFont="1" applyFill="1" applyAlignment="1">
      <alignment horizontal="left" vertical="center"/>
    </xf>
    <xf numFmtId="0" fontId="8" fillId="4" borderId="0" xfId="0" applyFont="1" applyFill="1" applyAlignment="1">
      <alignment horizontal="center" vertical="center"/>
    </xf>
    <xf numFmtId="0" fontId="6" fillId="4" borderId="0" xfId="0" applyFont="1" applyFill="1" applyAlignment="1">
      <alignment horizontal="left" vertical="center"/>
    </xf>
    <xf numFmtId="0" fontId="11" fillId="0" borderId="7" xfId="0" applyFont="1" applyBorder="1" applyAlignment="1" applyProtection="1">
      <alignment horizontal="right" vertical="center"/>
      <protection locked="0"/>
    </xf>
    <xf numFmtId="0" fontId="11" fillId="0" borderId="7" xfId="0" applyFont="1" applyBorder="1" applyAlignment="1">
      <alignment horizontal="right" vertical="center"/>
    </xf>
    <xf numFmtId="0" fontId="11" fillId="0" borderId="0" xfId="0" applyFont="1" applyAlignment="1">
      <alignment horizontal="right" vertical="center"/>
    </xf>
    <xf numFmtId="0" fontId="10" fillId="4" borderId="7" xfId="0" applyFont="1" applyFill="1" applyBorder="1" applyProtection="1">
      <alignment vertical="center"/>
      <protection locked="0"/>
    </xf>
    <xf numFmtId="0" fontId="10" fillId="4" borderId="7"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3" borderId="15" xfId="0" applyFont="1" applyFill="1" applyBorder="1" applyAlignment="1">
      <alignment horizontal="center" vertical="center"/>
    </xf>
    <xf numFmtId="0" fontId="2" fillId="3" borderId="13" xfId="0" applyFont="1" applyFill="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5" xfId="0" applyFont="1" applyFill="1" applyBorder="1" applyAlignment="1">
      <alignment horizontal="right"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2" fillId="3" borderId="14" xfId="0" applyFont="1" applyFill="1" applyBorder="1" applyAlignment="1">
      <alignment horizontal="center" vertical="center"/>
    </xf>
    <xf numFmtId="0" fontId="2" fillId="0" borderId="31"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 fillId="0" borderId="37"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horizontal="left" vertical="top" wrapText="1" shrinkToFit="1"/>
    </xf>
    <xf numFmtId="0" fontId="3" fillId="0" borderId="0" xfId="0" applyFont="1" applyAlignment="1">
      <alignment horizontal="left" vertical="top" wrapText="1" shrinkToFit="1"/>
    </xf>
    <xf numFmtId="0" fontId="3" fillId="0" borderId="12" xfId="0" applyFont="1" applyBorder="1" applyAlignment="1">
      <alignment horizontal="left" vertical="top" wrapText="1" shrinkToFit="1"/>
    </xf>
    <xf numFmtId="0" fontId="3" fillId="0" borderId="34" xfId="0" applyFont="1" applyBorder="1" applyAlignment="1">
      <alignment horizontal="left" vertical="top" wrapText="1" shrinkToFit="1"/>
    </xf>
    <xf numFmtId="0" fontId="3" fillId="0" borderId="35" xfId="0" applyFont="1" applyBorder="1" applyAlignment="1">
      <alignment horizontal="left" vertical="top" wrapText="1" shrinkToFit="1"/>
    </xf>
    <xf numFmtId="0" fontId="3" fillId="0" borderId="36" xfId="0" applyFont="1" applyBorder="1" applyAlignment="1">
      <alignment horizontal="left" vertical="top" wrapText="1" shrinkToFit="1"/>
    </xf>
    <xf numFmtId="0" fontId="2" fillId="0" borderId="32" xfId="0" applyFont="1" applyBorder="1" applyAlignment="1">
      <alignment horizontal="center" vertical="center"/>
    </xf>
    <xf numFmtId="0" fontId="2" fillId="0" borderId="12" xfId="0" applyFont="1" applyBorder="1" applyAlignment="1">
      <alignment horizontal="center" vertical="center"/>
    </xf>
    <xf numFmtId="0" fontId="2" fillId="0" borderId="50" xfId="0" applyFont="1" applyBorder="1" applyAlignment="1">
      <alignment horizontal="center" vertical="center"/>
    </xf>
    <xf numFmtId="0" fontId="2" fillId="2" borderId="13" xfId="0" applyFont="1" applyFill="1" applyBorder="1" applyAlignment="1">
      <alignment horizontal="center" vertical="center"/>
    </xf>
    <xf numFmtId="0" fontId="2" fillId="0" borderId="41" xfId="0" applyFont="1" applyBorder="1" applyAlignment="1">
      <alignment horizontal="center" vertical="center"/>
    </xf>
    <xf numFmtId="0" fontId="2" fillId="0" borderId="8" xfId="0" applyFont="1" applyBorder="1" applyAlignment="1">
      <alignment horizontal="center" vertical="center"/>
    </xf>
    <xf numFmtId="0" fontId="2" fillId="0" borderId="45"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7" xfId="0" applyFont="1" applyBorder="1" applyAlignment="1">
      <alignment horizontal="center" vertical="center" wrapText="1"/>
    </xf>
    <xf numFmtId="0" fontId="9" fillId="0" borderId="0" xfId="0" applyFont="1" applyAlignment="1">
      <alignment horizontal="left" vertical="top" wrapText="1"/>
    </xf>
    <xf numFmtId="0" fontId="2" fillId="0" borderId="9" xfId="0" applyFont="1" applyBorder="1" applyAlignment="1">
      <alignment horizontal="center" vertical="center" wrapText="1"/>
    </xf>
    <xf numFmtId="0" fontId="2" fillId="0" borderId="0" xfId="0" applyFont="1" applyAlignment="1">
      <alignment horizontal="center" vertical="center"/>
    </xf>
    <xf numFmtId="0" fontId="2" fillId="4" borderId="2"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13" fillId="4" borderId="0" xfId="0" applyFont="1" applyFill="1" applyAlignment="1" applyProtection="1">
      <alignment horizontal="left" vertical="center"/>
      <protection locked="0"/>
    </xf>
    <xf numFmtId="0" fontId="8" fillId="4" borderId="0" xfId="0" applyFont="1" applyFill="1" applyAlignment="1" applyProtection="1">
      <alignment horizontal="center" vertical="center"/>
      <protection locked="0"/>
    </xf>
    <xf numFmtId="0" fontId="8" fillId="0" borderId="0" xfId="0" applyFont="1" applyAlignment="1" applyProtection="1">
      <alignment horizontal="center" vertical="center"/>
      <protection locked="0"/>
    </xf>
  </cellXfs>
  <cellStyles count="1">
    <cellStyle name="標準" xfId="0" builtinId="0"/>
  </cellStyles>
  <dxfs count="148">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f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theme="1"/>
      </font>
      <fill>
        <patternFill>
          <bgColor rgb="FFFF0000"/>
        </patternFill>
      </fill>
    </dxf>
    <dxf>
      <fill>
        <patternFill>
          <bgColor rgb="FFFF0000"/>
        </patternFill>
      </fill>
    </dxf>
    <dxf>
      <font>
        <color rgb="FF9C0006"/>
      </font>
      <fill>
        <patternFill>
          <bgColor rgb="FFFFC7CE"/>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f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theme="1"/>
      </font>
      <fill>
        <patternFill>
          <bgColor rgb="FFFF0000"/>
        </patternFill>
      </fill>
    </dxf>
    <dxf>
      <fill>
        <patternFill>
          <bgColor rgb="FFFF0000"/>
        </patternFill>
      </fill>
    </dxf>
    <dxf>
      <font>
        <color rgb="FF9C0006"/>
      </font>
      <fill>
        <patternFill>
          <bgColor rgb="FFFFC7CE"/>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ont>
        <color theme="1"/>
      </font>
      <fill>
        <patternFill>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ont>
        <color theme="1"/>
      </font>
      <fill>
        <patternFill>
          <bgColor rgb="FFFF0000"/>
        </patternFill>
      </fill>
    </dxf>
    <dxf>
      <fill>
        <patternFill>
          <fgColor auto="1"/>
          <bgColor rgb="FFFF0000"/>
        </patternFill>
      </fill>
    </dxf>
    <dxf>
      <fill>
        <patternFill>
          <fgColor auto="1"/>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402498</xdr:colOff>
      <xdr:row>50</xdr:row>
      <xdr:rowOff>130356</xdr:rowOff>
    </xdr:from>
    <xdr:to>
      <xdr:col>52</xdr:col>
      <xdr:colOff>44574</xdr:colOff>
      <xdr:row>72</xdr:row>
      <xdr:rowOff>223688</xdr:rowOff>
    </xdr:to>
    <xdr:grpSp>
      <xdr:nvGrpSpPr>
        <xdr:cNvPr id="4" name="グループ化 3">
          <a:extLst>
            <a:ext uri="{FF2B5EF4-FFF2-40B4-BE49-F238E27FC236}">
              <a16:creationId xmlns:a16="http://schemas.microsoft.com/office/drawing/2014/main" id="{037A51F6-4AC0-ED47-B8CF-7D7688AD427B}"/>
            </a:ext>
          </a:extLst>
        </xdr:cNvPr>
        <xdr:cNvGrpSpPr/>
      </xdr:nvGrpSpPr>
      <xdr:grpSpPr>
        <a:xfrm>
          <a:off x="14209938" y="12584702"/>
          <a:ext cx="11118612" cy="5476045"/>
          <a:chOff x="13822952" y="12450536"/>
          <a:chExt cx="11105277" cy="5474140"/>
        </a:xfrm>
      </xdr:grpSpPr>
      <xdr:sp macro="" textlink="">
        <xdr:nvSpPr>
          <xdr:cNvPr id="3" name="正方形/長方形 2">
            <a:extLst>
              <a:ext uri="{FF2B5EF4-FFF2-40B4-BE49-F238E27FC236}">
                <a16:creationId xmlns:a16="http://schemas.microsoft.com/office/drawing/2014/main" id="{35234E22-1FB2-4249-AC84-7330040D5D6C}"/>
              </a:ext>
            </a:extLst>
          </xdr:cNvPr>
          <xdr:cNvSpPr/>
        </xdr:nvSpPr>
        <xdr:spPr>
          <a:xfrm>
            <a:off x="13822952" y="12450536"/>
            <a:ext cx="10865066" cy="504649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ｚ</a:t>
            </a:r>
          </a:p>
        </xdr:txBody>
      </xdr:sp>
      <xdr:sp macro="" textlink="">
        <xdr:nvSpPr>
          <xdr:cNvPr id="2" name="テキスト ボックス 1">
            <a:extLst>
              <a:ext uri="{FF2B5EF4-FFF2-40B4-BE49-F238E27FC236}">
                <a16:creationId xmlns:a16="http://schemas.microsoft.com/office/drawing/2014/main" id="{69308BA5-4033-7D90-A2FD-FC2E9020D0CA}"/>
              </a:ext>
            </a:extLst>
          </xdr:cNvPr>
          <xdr:cNvSpPr txBox="1"/>
        </xdr:nvSpPr>
        <xdr:spPr>
          <a:xfrm>
            <a:off x="14015545" y="12591133"/>
            <a:ext cx="10912684" cy="5333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イベント電源施工上の注意事項</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① 表中記載の”容量”とは、安全率０．８とし系統下流ごとの単独使用による最大許容量であり、特に電灯については各相の負荷バランスに注意をして下さい。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② 動力系統より単相電源を使用する場合、原則として送電盤以降の同一系統に三相負荷が共存しないものとし、事前に</a:t>
            </a:r>
            <a:r>
              <a:rPr lang="ja-JP" altLang="en-US" sz="1600" b="1" i="0" u="none" strike="noStrike" baseline="0">
                <a:solidFill>
                  <a:srgbClr val="7030A0"/>
                </a:solidFill>
                <a:latin typeface="メイリオ" panose="020B0604030504040204" pitchFamily="50" charset="-128"/>
                <a:ea typeface="メイリオ" panose="020B0604030504040204" pitchFamily="50" charset="-128"/>
                <a:cs typeface="+mn-cs"/>
              </a:rPr>
              <a:t>営業担当者</a:t>
            </a:r>
            <a:r>
              <a:rPr lang="ja-JP" altLang="en-US" sz="1100" b="0" i="0" u="none" strike="noStrike" baseline="0">
                <a:solidFill>
                  <a:srgbClr val="7030A0"/>
                </a:solidFill>
                <a:latin typeface="メイリオ" panose="020B0604030504040204" pitchFamily="50" charset="-128"/>
                <a:ea typeface="メイリオ" panose="020B0604030504040204" pitchFamily="50" charset="-128"/>
                <a:cs typeface="+mn-cs"/>
              </a:rPr>
              <a:t>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承諾を得、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提出図面上で明確にその取り出し箇所及びどの相より単相を使用するかを確認できるよう記載して下さい。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③ 敷設ケーブルについては、許容電流の他、負荷端末での電圧降下（特に、上流系統に激しい調光・音響を含む場合）を十分考慮し使用をお願いします。</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接地についてはＵＢ端子台より取り出し確実に機器に接続するようにして下さい。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④ 敷設するイベント電源１系統の取り出しがＵＢ単独使用許容量を超える場合、上位ＭＣＣＢ制限容量の範囲で複数のＵＢに分けて取り出して使用して頂く事とし、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送電盤の予備ＭＣＣＢを含め端子台の無い既設幹線からの分岐又は付替えを要する施工については許可出来ません。</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⑤ 本資料に基づきイベント電源施工開始より５日前までに容量計算を含め電源種別（電灯・動力）並びに、電線種別・サイズ及びイベント負荷側</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漏電時の</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ELB</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（回路毎に感電防止保護のため感度電流３０ｍ</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A</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以下である旨の表記）</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設置点を記載した平面図を提出し、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ja-JP" sz="1600" b="1" i="0" baseline="0">
                <a:solidFill>
                  <a:srgbClr val="7030A0"/>
                </a:solidFill>
                <a:effectLst/>
                <a:latin typeface="+mn-lt"/>
                <a:ea typeface="+mn-ea"/>
                <a:cs typeface="+mn-cs"/>
              </a:rPr>
              <a:t>営業担当者</a:t>
            </a:r>
            <a:r>
              <a:rPr lang="ja-JP" altLang="en-US" sz="1600" b="1" i="0" baseline="0">
                <a:solidFill>
                  <a:srgbClr val="7030A0"/>
                </a:solidFill>
                <a:effectLst/>
                <a:latin typeface="+mn-lt"/>
                <a:ea typeface="+mn-ea"/>
                <a:cs typeface="+mn-cs"/>
              </a:rPr>
              <a:t>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承認を受け不適切部については検討し適切な施工を行い再度、承認審査を受けて頂くようお願いします。</a:t>
            </a: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承認されていない施工が行われている事が確認された場合、理由の如何を関わず送電を行いません。</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⑥ 施工後、</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UB</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電源送電・停電操作依頼については別紙、</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ＡＴＣホールイベント仮設電源送・停電操作依頼書］が必要となり、操作時に立ち会わ</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れる施工責任者の方の署名が必要となり、提出時に署名されている方と違う場合は再度内容を確認し承諾して頂き署名をお願いします。</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⑦ その他本資料について不明な点が御座いましたら</a:t>
            </a:r>
            <a:r>
              <a:rPr lang="ja-JP" altLang="ja-JP" sz="1600" b="1" i="0" baseline="0">
                <a:solidFill>
                  <a:srgbClr val="7030A0"/>
                </a:solidFill>
                <a:effectLst/>
                <a:latin typeface="+mn-lt"/>
                <a:ea typeface="+mn-ea"/>
                <a:cs typeface="+mn-cs"/>
              </a:rPr>
              <a:t>営業担当者の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へ確認又は相談頂きますようお願いします</a:t>
            </a:r>
            <a:r>
              <a:rPr lang="ja-JP" altLang="en-US" sz="1100" b="0" i="0" u="none" strike="noStrike" baseline="0">
                <a:solidFill>
                  <a:schemeClr val="tx1"/>
                </a:solidFill>
                <a:latin typeface="+mn-lt"/>
                <a:ea typeface="+mn-ea"/>
                <a:cs typeface="+mn-cs"/>
              </a:rPr>
              <a:t>。</a:t>
            </a:r>
            <a:endParaRPr lang="en-US" altLang="ja-JP" sz="1100" b="0" i="0" u="none" strike="noStrike" baseline="0">
              <a:solidFill>
                <a:schemeClr val="tx1"/>
              </a:solidFill>
              <a:latin typeface="+mn-lt"/>
              <a:ea typeface="+mn-ea"/>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359500</xdr:colOff>
      <xdr:row>59</xdr:row>
      <xdr:rowOff>225604</xdr:rowOff>
    </xdr:from>
    <xdr:to>
      <xdr:col>22</xdr:col>
      <xdr:colOff>134165</xdr:colOff>
      <xdr:row>82</xdr:row>
      <xdr:rowOff>174971</xdr:rowOff>
    </xdr:to>
    <xdr:grpSp>
      <xdr:nvGrpSpPr>
        <xdr:cNvPr id="5" name="グループ化 4">
          <a:extLst>
            <a:ext uri="{FF2B5EF4-FFF2-40B4-BE49-F238E27FC236}">
              <a16:creationId xmlns:a16="http://schemas.microsoft.com/office/drawing/2014/main" id="{A4C4EB0E-C832-426C-9DF7-5143B457221B}"/>
            </a:ext>
          </a:extLst>
        </xdr:cNvPr>
        <xdr:cNvGrpSpPr/>
      </xdr:nvGrpSpPr>
      <xdr:grpSpPr>
        <a:xfrm>
          <a:off x="367120" y="15647291"/>
          <a:ext cx="11256415" cy="5891443"/>
          <a:chOff x="13822992" y="12454341"/>
          <a:chExt cx="11047012" cy="5565539"/>
        </a:xfrm>
      </xdr:grpSpPr>
      <xdr:sp macro="" textlink="">
        <xdr:nvSpPr>
          <xdr:cNvPr id="6" name="正方形/長方形 5">
            <a:extLst>
              <a:ext uri="{FF2B5EF4-FFF2-40B4-BE49-F238E27FC236}">
                <a16:creationId xmlns:a16="http://schemas.microsoft.com/office/drawing/2014/main" id="{F2043AAD-3E3F-81EC-71D7-EACED7810C9E}"/>
              </a:ext>
            </a:extLst>
          </xdr:cNvPr>
          <xdr:cNvSpPr/>
        </xdr:nvSpPr>
        <xdr:spPr>
          <a:xfrm>
            <a:off x="13822992" y="12454341"/>
            <a:ext cx="10862844" cy="5046495"/>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ｚ</a:t>
            </a:r>
          </a:p>
        </xdr:txBody>
      </xdr:sp>
      <xdr:sp macro="" textlink="">
        <xdr:nvSpPr>
          <xdr:cNvPr id="7" name="テキスト ボックス 6">
            <a:extLst>
              <a:ext uri="{FF2B5EF4-FFF2-40B4-BE49-F238E27FC236}">
                <a16:creationId xmlns:a16="http://schemas.microsoft.com/office/drawing/2014/main" id="{E830E4C2-1DFF-1FB9-0CF9-3ECB2E67922D}"/>
              </a:ext>
            </a:extLst>
          </xdr:cNvPr>
          <xdr:cNvSpPr txBox="1"/>
        </xdr:nvSpPr>
        <xdr:spPr>
          <a:xfrm>
            <a:off x="13961077" y="12686337"/>
            <a:ext cx="10908927" cy="5333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イベント電源施工上の注意事項</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① 表中記載の”容量”とは、安全率０．８とし系統下流ごとの単独使用による最大許容量であり、特に電灯については各相の負荷バランスに注意をして下さい。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② 動力系統より単相電源を使用する場合、原則として送電盤以降の同一系統に三相負荷が共存しないものとし、事前に</a:t>
            </a:r>
            <a:r>
              <a:rPr lang="ja-JP" altLang="en-US" sz="1600" b="1" i="0" u="none" strike="noStrike" baseline="0">
                <a:solidFill>
                  <a:srgbClr val="7030A0"/>
                </a:solidFill>
                <a:latin typeface="メイリオ" panose="020B0604030504040204" pitchFamily="50" charset="-128"/>
                <a:ea typeface="メイリオ" panose="020B0604030504040204" pitchFamily="50" charset="-128"/>
                <a:cs typeface="+mn-cs"/>
              </a:rPr>
              <a:t>営業担当者</a:t>
            </a:r>
            <a:r>
              <a:rPr lang="ja-JP" altLang="en-US" sz="1100" b="0" i="0" u="none" strike="noStrike" baseline="0">
                <a:solidFill>
                  <a:srgbClr val="7030A0"/>
                </a:solidFill>
                <a:latin typeface="メイリオ" panose="020B0604030504040204" pitchFamily="50" charset="-128"/>
                <a:ea typeface="メイリオ" panose="020B0604030504040204" pitchFamily="50" charset="-128"/>
                <a:cs typeface="+mn-cs"/>
              </a:rPr>
              <a:t>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承諾を得、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提出図面上で明確にその取り出し箇所及びどの相より単相を使用するかを確認できるよう記載して下さい。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③ 敷設ケーブルについては、許容電流の他、負荷端末での電圧降下（特に、上流系統に激しい調光・音響を含む場合）を十分考慮し使用をお願いします。</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接地についてはＵＢ端子台より取り出し確実に機器に接続するようにして下さい。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④ 敷設するイベント電源１系統の取り出しがＵＢ単独使用許容量を超える場合、上位ＭＣＣＢ制限容量の範囲で複数のＵＢに分けて取り出して使用して頂く事とし、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送電盤の予備ＭＣＣＢを含め端子台の無い既設幹線からの分岐又は付替えを要する施工については許可出来ません。</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⑤ 本資料に基づきイベント電源施工開始より５日前までに容量計算を含め電源種別（電灯・動力）並びに、電線種別・サイズ及びイベント負荷側</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漏電時の</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ELB</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（回路毎に感電防止保護のため感度電流３０ｍ</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A</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以下である旨の表記）</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設置点を記載した平面図を提出し、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ja-JP" sz="1600" b="1" i="0" baseline="0">
                <a:solidFill>
                  <a:srgbClr val="7030A0"/>
                </a:solidFill>
                <a:effectLst/>
                <a:latin typeface="+mn-lt"/>
                <a:ea typeface="+mn-ea"/>
                <a:cs typeface="+mn-cs"/>
              </a:rPr>
              <a:t>営業担当者</a:t>
            </a:r>
            <a:r>
              <a:rPr lang="ja-JP" altLang="en-US" sz="1600" b="1" i="0" baseline="0">
                <a:solidFill>
                  <a:srgbClr val="7030A0"/>
                </a:solidFill>
                <a:effectLst/>
                <a:latin typeface="+mn-lt"/>
                <a:ea typeface="+mn-ea"/>
                <a:cs typeface="+mn-cs"/>
              </a:rPr>
              <a:t>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承認を受け不適切部については検討し適切な施工を行い再度、承認審査を受けて頂くようお願いします。</a:t>
            </a: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承認されていない施工が行われている事が確認された場合、理由の如何を関わず送電を行いません。</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⑥ 施工後、</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UB</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電源送電・停電操作依頼については別紙、</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ＡＴＣホールイベント仮設電源送・停電操作依頼書］が必要となり、操作時に立ち会わ</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れる施工責任者の方の署名が必要となり、提出時に署名されている方と違う場合は再度内容を確認し承諾して頂き署名をお願いします。</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⑦ その他本資料について不明な点が御座いましたら</a:t>
            </a:r>
            <a:r>
              <a:rPr lang="ja-JP" altLang="ja-JP" sz="1600" b="1" i="0" baseline="0">
                <a:solidFill>
                  <a:srgbClr val="7030A0"/>
                </a:solidFill>
                <a:effectLst/>
                <a:latin typeface="+mn-lt"/>
                <a:ea typeface="+mn-ea"/>
                <a:cs typeface="+mn-cs"/>
              </a:rPr>
              <a:t>営業担当者の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へ確認又は相談頂きますようお願いします</a:t>
            </a:r>
            <a:r>
              <a:rPr lang="ja-JP" altLang="en-US" sz="1100" b="0" i="0" u="none" strike="noStrike" baseline="0">
                <a:solidFill>
                  <a:schemeClr val="tx1"/>
                </a:solidFill>
                <a:latin typeface="+mn-lt"/>
                <a:ea typeface="+mn-ea"/>
                <a:cs typeface="+mn-cs"/>
              </a:rPr>
              <a:t>。</a:t>
            </a:r>
            <a:endParaRPr lang="en-US" altLang="ja-JP" sz="1100" b="0" i="0" u="none" strike="noStrike" baseline="0">
              <a:solidFill>
                <a:schemeClr val="tx1"/>
              </a:solidFill>
              <a:latin typeface="+mn-lt"/>
              <a:ea typeface="+mn-ea"/>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3811</xdr:colOff>
      <xdr:row>21</xdr:row>
      <xdr:rowOff>66131</xdr:rowOff>
    </xdr:from>
    <xdr:to>
      <xdr:col>22</xdr:col>
      <xdr:colOff>419588</xdr:colOff>
      <xdr:row>43</xdr:row>
      <xdr:rowOff>159462</xdr:rowOff>
    </xdr:to>
    <xdr:grpSp>
      <xdr:nvGrpSpPr>
        <xdr:cNvPr id="4" name="グループ化 3">
          <a:extLst>
            <a:ext uri="{FF2B5EF4-FFF2-40B4-BE49-F238E27FC236}">
              <a16:creationId xmlns:a16="http://schemas.microsoft.com/office/drawing/2014/main" id="{20F1FCD1-85F3-4480-BE83-8DE417670AEA}"/>
            </a:ext>
          </a:extLst>
        </xdr:cNvPr>
        <xdr:cNvGrpSpPr/>
      </xdr:nvGrpSpPr>
      <xdr:grpSpPr>
        <a:xfrm>
          <a:off x="626474" y="5671621"/>
          <a:ext cx="11297572" cy="5796139"/>
          <a:chOff x="13822952" y="12450536"/>
          <a:chExt cx="11105277" cy="5474140"/>
        </a:xfrm>
      </xdr:grpSpPr>
      <xdr:sp macro="" textlink="">
        <xdr:nvSpPr>
          <xdr:cNvPr id="5" name="正方形/長方形 4">
            <a:extLst>
              <a:ext uri="{FF2B5EF4-FFF2-40B4-BE49-F238E27FC236}">
                <a16:creationId xmlns:a16="http://schemas.microsoft.com/office/drawing/2014/main" id="{165415D3-37D5-0067-108B-D800F55FFC3F}"/>
              </a:ext>
            </a:extLst>
          </xdr:cNvPr>
          <xdr:cNvSpPr/>
        </xdr:nvSpPr>
        <xdr:spPr>
          <a:xfrm>
            <a:off x="13822952" y="12450536"/>
            <a:ext cx="10865066" cy="504649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ｚ</a:t>
            </a:r>
          </a:p>
        </xdr:txBody>
      </xdr:sp>
      <xdr:sp macro="" textlink="">
        <xdr:nvSpPr>
          <xdr:cNvPr id="6" name="テキスト ボックス 5">
            <a:extLst>
              <a:ext uri="{FF2B5EF4-FFF2-40B4-BE49-F238E27FC236}">
                <a16:creationId xmlns:a16="http://schemas.microsoft.com/office/drawing/2014/main" id="{6669B67C-D384-1E7D-BB46-B63D631F8025}"/>
              </a:ext>
            </a:extLst>
          </xdr:cNvPr>
          <xdr:cNvSpPr txBox="1"/>
        </xdr:nvSpPr>
        <xdr:spPr>
          <a:xfrm>
            <a:off x="14015545" y="12591133"/>
            <a:ext cx="10912684" cy="5333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イベント電源施工上の注意事項</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① 表中記載の”容量”とは、安全率０．８とし系統下流ごとの単独使用による最大許容量であり、特に電灯については各相の負荷バランスに注意をして下さい。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② 動力系統より単相電源を使用する場合、原則として送電盤以降の同一系統に三相負荷が共存しないものとし、事前に</a:t>
            </a:r>
            <a:r>
              <a:rPr lang="ja-JP" altLang="en-US" sz="1600" b="1" i="0" u="none" strike="noStrike" baseline="0">
                <a:solidFill>
                  <a:srgbClr val="7030A0"/>
                </a:solidFill>
                <a:latin typeface="メイリオ" panose="020B0604030504040204" pitchFamily="50" charset="-128"/>
                <a:ea typeface="メイリオ" panose="020B0604030504040204" pitchFamily="50" charset="-128"/>
                <a:cs typeface="+mn-cs"/>
              </a:rPr>
              <a:t>営業担当者</a:t>
            </a:r>
            <a:r>
              <a:rPr lang="ja-JP" altLang="en-US" sz="1100" b="0" i="0" u="none" strike="noStrike" baseline="0">
                <a:solidFill>
                  <a:srgbClr val="7030A0"/>
                </a:solidFill>
                <a:latin typeface="メイリオ" panose="020B0604030504040204" pitchFamily="50" charset="-128"/>
                <a:ea typeface="メイリオ" panose="020B0604030504040204" pitchFamily="50" charset="-128"/>
                <a:cs typeface="+mn-cs"/>
              </a:rPr>
              <a:t>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承諾を得、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提出図面上で明確にその取り出し箇所及びどの相より単相を使用するかを確認できるよう記載して下さい。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③ 敷設ケーブルについては、許容電流の他、負荷端末での電圧降下（特に、上流系統に激しい調光・音響を含む場合）を十分考慮し使用をお願いします。</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接地についてはＵＢ端子台より取り出し確実に機器に接続するようにして下さい。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④ 敷設するイベント電源１系統の取り出しがＵＢ単独使用許容量を超える場合、上位ＭＣＣＢ制限容量の範囲で複数のＵＢに分けて取り出して使用して頂く事とし、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送電盤の予備ＭＣＣＢを含め端子台の無い既設幹線からの分岐又は付替えを要する施工については許可出来ません。</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⑤ 本資料に基づきイベント電源施工開始より５日前までに容量計算を含め電源種別（電灯・動力）並びに、電線種別・サイズ及びイベント負荷側</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漏電時の</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ELB</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（回路毎に感電防止保護のため感度電流３０ｍ</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A</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以下である旨の表記）</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設置点を記載した平面図を提出し、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ja-JP" sz="1600" b="1" i="0" baseline="0">
                <a:solidFill>
                  <a:srgbClr val="7030A0"/>
                </a:solidFill>
                <a:effectLst/>
                <a:latin typeface="+mn-lt"/>
                <a:ea typeface="+mn-ea"/>
                <a:cs typeface="+mn-cs"/>
              </a:rPr>
              <a:t>営業担当者</a:t>
            </a:r>
            <a:r>
              <a:rPr lang="ja-JP" altLang="en-US" sz="1600" b="1" i="0" baseline="0">
                <a:solidFill>
                  <a:srgbClr val="7030A0"/>
                </a:solidFill>
                <a:effectLst/>
                <a:latin typeface="+mn-lt"/>
                <a:ea typeface="+mn-ea"/>
                <a:cs typeface="+mn-cs"/>
              </a:rPr>
              <a:t>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承認を受け不適切部については検討し適切な施工を行い再度、承認審査を受けて頂くようお願いします。</a:t>
            </a: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承認されていない施工が行われている事が確認された場合、理由の如何を関わず送電を行いません。</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⑥ 施工後、</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UB</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電源送電・停電操作依頼については別紙、</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ＡＴＣホールイベント仮設電源送・停電操作依頼書］が必要となり、操作時に立ち会わ</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れる施工責任者の方の署名が必要となり、提出時に署名されている方と違う場合は再度内容を確認し承諾して頂き署名をお願いします。</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⑦ その他本資料について不明な点が御座いましたら</a:t>
            </a:r>
            <a:r>
              <a:rPr lang="ja-JP" altLang="ja-JP" sz="1600" b="1" i="0" baseline="0">
                <a:solidFill>
                  <a:srgbClr val="7030A0"/>
                </a:solidFill>
                <a:effectLst/>
                <a:latin typeface="+mn-lt"/>
                <a:ea typeface="+mn-ea"/>
                <a:cs typeface="+mn-cs"/>
              </a:rPr>
              <a:t>営業担当者の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へ確認又は相談頂きますようお願いします</a:t>
            </a:r>
            <a:r>
              <a:rPr lang="ja-JP" altLang="en-US" sz="1100" b="0" i="0" u="none" strike="noStrike" baseline="0">
                <a:solidFill>
                  <a:schemeClr val="tx1"/>
                </a:solidFill>
                <a:latin typeface="+mn-lt"/>
                <a:ea typeface="+mn-ea"/>
                <a:cs typeface="+mn-cs"/>
              </a:rPr>
              <a:t>。</a:t>
            </a:r>
            <a:endParaRPr lang="en-US" altLang="ja-JP" sz="1100" b="0" i="0" u="none" strike="noStrike" baseline="0">
              <a:solidFill>
                <a:schemeClr val="tx1"/>
              </a:solidFill>
              <a:latin typeface="+mn-lt"/>
              <a:ea typeface="+mn-ea"/>
              <a:cs typeface="+mn-cs"/>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81642</xdr:colOff>
      <xdr:row>35</xdr:row>
      <xdr:rowOff>0</xdr:rowOff>
    </xdr:from>
    <xdr:to>
      <xdr:col>23</xdr:col>
      <xdr:colOff>110705</xdr:colOff>
      <xdr:row>57</xdr:row>
      <xdr:rowOff>93331</xdr:rowOff>
    </xdr:to>
    <xdr:grpSp>
      <xdr:nvGrpSpPr>
        <xdr:cNvPr id="8" name="グループ化 7">
          <a:extLst>
            <a:ext uri="{FF2B5EF4-FFF2-40B4-BE49-F238E27FC236}">
              <a16:creationId xmlns:a16="http://schemas.microsoft.com/office/drawing/2014/main" id="{A8342091-1477-4075-96DF-9BC69F47A2C2}"/>
            </a:ext>
          </a:extLst>
        </xdr:cNvPr>
        <xdr:cNvGrpSpPr/>
      </xdr:nvGrpSpPr>
      <xdr:grpSpPr>
        <a:xfrm>
          <a:off x="471093" y="9217891"/>
          <a:ext cx="11278169" cy="5785979"/>
          <a:chOff x="13822952" y="12450536"/>
          <a:chExt cx="11105277" cy="5474140"/>
        </a:xfrm>
      </xdr:grpSpPr>
      <xdr:sp macro="" textlink="">
        <xdr:nvSpPr>
          <xdr:cNvPr id="9" name="正方形/長方形 8">
            <a:extLst>
              <a:ext uri="{FF2B5EF4-FFF2-40B4-BE49-F238E27FC236}">
                <a16:creationId xmlns:a16="http://schemas.microsoft.com/office/drawing/2014/main" id="{9D9F8F34-68FB-4FCC-063D-14D7F7876BBF}"/>
              </a:ext>
            </a:extLst>
          </xdr:cNvPr>
          <xdr:cNvSpPr/>
        </xdr:nvSpPr>
        <xdr:spPr>
          <a:xfrm>
            <a:off x="13822952" y="12450536"/>
            <a:ext cx="10865066" cy="504649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ｚ</a:t>
            </a:r>
          </a:p>
        </xdr:txBody>
      </xdr:sp>
      <xdr:sp macro="" textlink="">
        <xdr:nvSpPr>
          <xdr:cNvPr id="10" name="テキスト ボックス 9">
            <a:extLst>
              <a:ext uri="{FF2B5EF4-FFF2-40B4-BE49-F238E27FC236}">
                <a16:creationId xmlns:a16="http://schemas.microsoft.com/office/drawing/2014/main" id="{2FBACC08-E43E-92BA-E84D-9E62EEB96158}"/>
              </a:ext>
            </a:extLst>
          </xdr:cNvPr>
          <xdr:cNvSpPr txBox="1"/>
        </xdr:nvSpPr>
        <xdr:spPr>
          <a:xfrm>
            <a:off x="14015545" y="12591133"/>
            <a:ext cx="10912684" cy="5333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イベント電源施工上の注意事項</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① 表中記載の”容量”とは、安全率０．８とし系統下流ごとの単独使用による最大許容量であり、特に電灯については各相の負荷バランスに注意をして下さい。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② 動力系統より単相電源を使用する場合、原則として送電盤以降の同一系統に三相負荷が共存しないものとし、事前に</a:t>
            </a:r>
            <a:r>
              <a:rPr lang="ja-JP" altLang="en-US" sz="1600" b="1" i="0" u="none" strike="noStrike" baseline="0">
                <a:solidFill>
                  <a:srgbClr val="7030A0"/>
                </a:solidFill>
                <a:latin typeface="メイリオ" panose="020B0604030504040204" pitchFamily="50" charset="-128"/>
                <a:ea typeface="メイリオ" panose="020B0604030504040204" pitchFamily="50" charset="-128"/>
                <a:cs typeface="+mn-cs"/>
              </a:rPr>
              <a:t>営業担当者</a:t>
            </a:r>
            <a:r>
              <a:rPr lang="ja-JP" altLang="en-US" sz="1100" b="0" i="0" u="none" strike="noStrike" baseline="0">
                <a:solidFill>
                  <a:srgbClr val="7030A0"/>
                </a:solidFill>
                <a:latin typeface="メイリオ" panose="020B0604030504040204" pitchFamily="50" charset="-128"/>
                <a:ea typeface="メイリオ" panose="020B0604030504040204" pitchFamily="50" charset="-128"/>
                <a:cs typeface="+mn-cs"/>
              </a:rPr>
              <a:t>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承諾を得、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提出図面上で明確にその取り出し箇所及びどの相より単相を使用するかを確認できるよう記載して下さい。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③ 敷設ケーブルについては、許容電流の他、負荷端末での電圧降下（特に、上流系統に激しい調光・音響を含む場合）を十分考慮し使用をお願いします。</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接地についてはＵＢ端子台より取り出し確実に機器に接続するようにして下さい。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④ 敷設するイベント電源１系統の取り出しがＵＢ単独使用許容量を超える場合、上位ＭＣＣＢ制限容量の範囲で複数のＵＢに分けて取り出して使用して頂く事とし、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送電盤の予備ＭＣＣＢを含め端子台の無い既設幹線からの分岐又は付替えを要する施工については許可出来ません。</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⑤ 本資料に基づきイベント電源施工開始より５日前までに容量計算を含め電源種別（電灯・動力）並びに、電線種別・サイズ及びイベント負荷側</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漏電時の</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ELB</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（回路毎に感電防止保護のため感度電流３０ｍ</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A</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以下である旨の表記）</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設置点を記載した平面図を提出し、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ja-JP" sz="1600" b="1" i="0" baseline="0">
                <a:solidFill>
                  <a:srgbClr val="7030A0"/>
                </a:solidFill>
                <a:effectLst/>
                <a:latin typeface="+mn-lt"/>
                <a:ea typeface="+mn-ea"/>
                <a:cs typeface="+mn-cs"/>
              </a:rPr>
              <a:t>営業担当者</a:t>
            </a:r>
            <a:r>
              <a:rPr lang="ja-JP" altLang="en-US" sz="1600" b="1" i="0" baseline="0">
                <a:solidFill>
                  <a:srgbClr val="7030A0"/>
                </a:solidFill>
                <a:effectLst/>
                <a:latin typeface="+mn-lt"/>
                <a:ea typeface="+mn-ea"/>
                <a:cs typeface="+mn-cs"/>
              </a:rPr>
              <a:t>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承認を受け不適切部については検討し適切な施工を行い再度、承認審査を受けて頂くようお願いします。</a:t>
            </a: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承認されていない施工が行われている事が確認された場合、理由の如何を関わず送電を行いません。</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⑥ 施工後、</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UB</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電源送電・停電操作依頼については別紙、</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ＡＴＣホールイベント仮設電源送・停電操作依頼書］が必要となり、操作時に立ち会わ</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れる施工責任者の方の署名が必要となり、提出時に署名されている方と違う場合は再度内容を確認し承諾して頂き署名をお願いします。</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⑦ その他本資料について不明な点が御座いましたら</a:t>
            </a:r>
            <a:r>
              <a:rPr lang="ja-JP" altLang="ja-JP" sz="1600" b="1" i="0" baseline="0">
                <a:solidFill>
                  <a:srgbClr val="7030A0"/>
                </a:solidFill>
                <a:effectLst/>
                <a:latin typeface="+mn-lt"/>
                <a:ea typeface="+mn-ea"/>
                <a:cs typeface="+mn-cs"/>
              </a:rPr>
              <a:t>営業担当者の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へ確認又は相談頂きますようお願いします</a:t>
            </a:r>
            <a:r>
              <a:rPr lang="ja-JP" altLang="en-US" sz="1100" b="0" i="0" u="none" strike="noStrike" baseline="0">
                <a:solidFill>
                  <a:schemeClr val="tx1"/>
                </a:solidFill>
                <a:latin typeface="+mn-lt"/>
                <a:ea typeface="+mn-ea"/>
                <a:cs typeface="+mn-cs"/>
              </a:rPr>
              <a:t>。</a:t>
            </a:r>
            <a:endParaRPr lang="en-US" altLang="ja-JP" sz="1100" b="0" i="0" u="none" strike="noStrike" baseline="0">
              <a:solidFill>
                <a:schemeClr val="tx1"/>
              </a:solidFill>
              <a:latin typeface="+mn-lt"/>
              <a:ea typeface="+mn-ea"/>
              <a:cs typeface="+mn-cs"/>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23404</xdr:colOff>
      <xdr:row>12</xdr:row>
      <xdr:rowOff>202202</xdr:rowOff>
    </xdr:from>
    <xdr:to>
      <xdr:col>22</xdr:col>
      <xdr:colOff>472111</xdr:colOff>
      <xdr:row>35</xdr:row>
      <xdr:rowOff>58225</xdr:rowOff>
    </xdr:to>
    <xdr:grpSp>
      <xdr:nvGrpSpPr>
        <xdr:cNvPr id="8" name="グループ化 7">
          <a:extLst>
            <a:ext uri="{FF2B5EF4-FFF2-40B4-BE49-F238E27FC236}">
              <a16:creationId xmlns:a16="http://schemas.microsoft.com/office/drawing/2014/main" id="{D57BC503-78AE-4634-B7DA-3B8DD72CBD06}"/>
            </a:ext>
          </a:extLst>
        </xdr:cNvPr>
        <xdr:cNvGrpSpPr/>
      </xdr:nvGrpSpPr>
      <xdr:grpSpPr>
        <a:xfrm>
          <a:off x="291737" y="3349262"/>
          <a:ext cx="11124327" cy="5481760"/>
          <a:chOff x="13822952" y="12450536"/>
          <a:chExt cx="11105277" cy="5474140"/>
        </a:xfrm>
      </xdr:grpSpPr>
      <xdr:sp macro="" textlink="">
        <xdr:nvSpPr>
          <xdr:cNvPr id="9" name="正方形/長方形 8">
            <a:extLst>
              <a:ext uri="{FF2B5EF4-FFF2-40B4-BE49-F238E27FC236}">
                <a16:creationId xmlns:a16="http://schemas.microsoft.com/office/drawing/2014/main" id="{A703FC81-F88E-B9AD-A8DD-578422CD2A7A}"/>
              </a:ext>
            </a:extLst>
          </xdr:cNvPr>
          <xdr:cNvSpPr/>
        </xdr:nvSpPr>
        <xdr:spPr>
          <a:xfrm>
            <a:off x="13822952" y="12450536"/>
            <a:ext cx="10865066" cy="504649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ｚ</a:t>
            </a:r>
          </a:p>
        </xdr:txBody>
      </xdr:sp>
      <xdr:sp macro="" textlink="">
        <xdr:nvSpPr>
          <xdr:cNvPr id="10" name="テキスト ボックス 9">
            <a:extLst>
              <a:ext uri="{FF2B5EF4-FFF2-40B4-BE49-F238E27FC236}">
                <a16:creationId xmlns:a16="http://schemas.microsoft.com/office/drawing/2014/main" id="{98B1FD5B-12BB-0937-EE67-F64ACDD5E832}"/>
              </a:ext>
            </a:extLst>
          </xdr:cNvPr>
          <xdr:cNvSpPr txBox="1"/>
        </xdr:nvSpPr>
        <xdr:spPr>
          <a:xfrm>
            <a:off x="14015545" y="12591133"/>
            <a:ext cx="10912684" cy="5333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イベント電源施工上の注意事項</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① 表中記載の”容量”とは、安全率０．８とし系統下流ごとの単独使用による最大許容量であり、特に電灯については各相の負荷バランスに注意をして下さい。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② 動力系統より単相電源を使用する場合、原則として送電盤以降の同一系統に三相負荷が共存しないものとし、事前に</a:t>
            </a:r>
            <a:r>
              <a:rPr lang="ja-JP" altLang="en-US" sz="1600" b="1" i="0" u="none" strike="noStrike" baseline="0">
                <a:solidFill>
                  <a:srgbClr val="7030A0"/>
                </a:solidFill>
                <a:latin typeface="メイリオ" panose="020B0604030504040204" pitchFamily="50" charset="-128"/>
                <a:ea typeface="メイリオ" panose="020B0604030504040204" pitchFamily="50" charset="-128"/>
                <a:cs typeface="+mn-cs"/>
              </a:rPr>
              <a:t>営業担当者</a:t>
            </a:r>
            <a:r>
              <a:rPr lang="ja-JP" altLang="en-US" sz="1100" b="0" i="0" u="none" strike="noStrike" baseline="0">
                <a:solidFill>
                  <a:srgbClr val="7030A0"/>
                </a:solidFill>
                <a:latin typeface="メイリオ" panose="020B0604030504040204" pitchFamily="50" charset="-128"/>
                <a:ea typeface="メイリオ" panose="020B0604030504040204" pitchFamily="50" charset="-128"/>
                <a:cs typeface="+mn-cs"/>
              </a:rPr>
              <a:t>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承諾を得、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提出図面上で明確にその取り出し箇所及びどの相より単相を使用するかを確認できるよう記載して下さい。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③ 敷設ケーブルについては、許容電流の他、負荷端末での電圧降下（特に、上流系統に激しい調光・音響を含む場合）を十分考慮し使用をお願いします。</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接地についてはＵＢ端子台より取り出し確実に機器に接続するようにして下さい。</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④ 敷設するイベント電源１系統の取り出しがＵＢ単独使用許容量を超える場合、上位ＭＣＣＢ制限容量の範囲で複数のＵＢに分けて取り出して使用して頂く事とし、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送電盤の予備ＭＣＣＢを含め端子台の無い既設幹線からの分岐又は付替えを要する施工については許可出来ません。</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⑤ 本資料に基づきイベント電源施工開始より５日前までに容量計算を含め電源種別（電灯・動力）並びに、電線種別・サイズ及びイベント負荷側</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漏電時の</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ELB</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（回路毎に感電防止保護のため感度電流３０ｍ</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A</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以下である旨の表記）</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設置点を記載した平面図を提出し、</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ja-JP" sz="1600" b="1" i="0" baseline="0">
                <a:solidFill>
                  <a:srgbClr val="7030A0"/>
                </a:solidFill>
                <a:effectLst/>
                <a:latin typeface="+mn-lt"/>
                <a:ea typeface="+mn-ea"/>
                <a:cs typeface="+mn-cs"/>
              </a:rPr>
              <a:t>営業担当者</a:t>
            </a:r>
            <a:r>
              <a:rPr lang="ja-JP" altLang="en-US" sz="1600" b="1" i="0" baseline="0">
                <a:solidFill>
                  <a:srgbClr val="7030A0"/>
                </a:solidFill>
                <a:effectLst/>
                <a:latin typeface="+mn-lt"/>
                <a:ea typeface="+mn-ea"/>
                <a:cs typeface="+mn-cs"/>
              </a:rPr>
              <a:t>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承認を受け不適切部については検討し適切な施工を行い再度、承認審査を受けて頂くようお願いします。</a:t>
            </a:r>
          </a:p>
          <a:p>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承認されていない施工が行われている事が確認された場合、理由の如何を関わず送電を行いません。</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⑥ 施工後、</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UB</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電源送電・停電操作依頼については別紙、</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ＡＴＣホールイベント仮設電源送・停電操作依頼書］が必要となり、操作時に立ち会わ</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れる施工責任者の方の署名が必要となり、提出時に署名されている方と違う場合は再度内容を確認し承諾して頂き署名をお願いします。</a:t>
            </a:r>
          </a:p>
          <a:p>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⑦ その他本資料について不明な点が御座いましたら</a:t>
            </a:r>
            <a:r>
              <a:rPr lang="ja-JP" altLang="ja-JP" sz="1600" b="1" i="0" baseline="0">
                <a:solidFill>
                  <a:srgbClr val="7030A0"/>
                </a:solidFill>
                <a:effectLst/>
                <a:latin typeface="+mn-lt"/>
                <a:ea typeface="+mn-ea"/>
                <a:cs typeface="+mn-cs"/>
              </a:rPr>
              <a:t>営業担当者の</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へ確認又は相談頂きますようお願いします</a:t>
            </a:r>
            <a:r>
              <a:rPr lang="ja-JP" altLang="en-US" sz="1100" b="0" i="0" u="none" strike="noStrike" baseline="0">
                <a:solidFill>
                  <a:schemeClr val="tx1"/>
                </a:solidFill>
                <a:latin typeface="+mn-lt"/>
                <a:ea typeface="+mn-ea"/>
                <a:cs typeface="+mn-cs"/>
              </a:rPr>
              <a:t>。</a:t>
            </a:r>
            <a:endParaRPr lang="en-US" altLang="ja-JP" sz="1100" b="0" i="0" u="none" strike="noStrike" baseline="0">
              <a:solidFill>
                <a:schemeClr val="tx1"/>
              </a:solidFill>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67"/>
  <sheetViews>
    <sheetView tabSelected="1" zoomScale="70" zoomScaleNormal="70" workbookViewId="0">
      <selection activeCell="N12" sqref="N12"/>
    </sheetView>
  </sheetViews>
  <sheetFormatPr defaultColWidth="8.69921875" defaultRowHeight="19.95" customHeight="1" x14ac:dyDescent="0.45"/>
  <cols>
    <col min="1" max="1" width="8" style="1" customWidth="1"/>
    <col min="2" max="2" width="8.296875" style="1" customWidth="1"/>
    <col min="3" max="7" width="8" style="1" customWidth="1"/>
    <col min="8" max="11" width="2.5" style="1" customWidth="1"/>
    <col min="12" max="14" width="8" style="1" customWidth="1"/>
    <col min="15" max="15" width="1.5" style="1" customWidth="1"/>
    <col min="16" max="22" width="8" style="1" customWidth="1"/>
    <col min="23" max="25" width="2.5" style="1" customWidth="1"/>
    <col min="26" max="28" width="8" style="1" customWidth="1"/>
    <col min="29" max="29" width="1.5" style="1" customWidth="1"/>
    <col min="30" max="36" width="8" style="1" customWidth="1"/>
    <col min="37" max="40" width="2.5" style="1" customWidth="1"/>
    <col min="41" max="43" width="8" style="1" customWidth="1"/>
    <col min="44" max="44" width="1.5" style="1" customWidth="1"/>
    <col min="45" max="51" width="8" style="1" customWidth="1"/>
    <col min="52" max="55" width="2.5" style="1" customWidth="1"/>
    <col min="56" max="58" width="8" style="1" customWidth="1"/>
    <col min="59" max="16384" width="8.69921875" style="1"/>
  </cols>
  <sheetData>
    <row r="1" spans="1:58" s="13" customFormat="1" ht="30" x14ac:dyDescent="0.45">
      <c r="A1" s="6" t="s">
        <v>57</v>
      </c>
      <c r="P1" s="95" t="s">
        <v>70</v>
      </c>
      <c r="Q1" s="98"/>
      <c r="R1" s="86"/>
      <c r="S1" s="158"/>
      <c r="T1" s="88"/>
      <c r="U1" s="88"/>
      <c r="V1" s="158"/>
      <c r="W1" s="88"/>
      <c r="X1" s="88"/>
      <c r="Y1" s="88"/>
      <c r="Z1" s="88"/>
      <c r="AA1" s="19"/>
      <c r="AB1" s="19"/>
      <c r="AC1" s="19"/>
      <c r="AD1" s="19"/>
      <c r="AF1" s="19"/>
      <c r="AG1" s="19"/>
      <c r="AH1" s="19"/>
      <c r="AI1" s="19"/>
      <c r="AJ1" s="19"/>
      <c r="AL1" s="84"/>
      <c r="AM1" s="84"/>
      <c r="AN1" s="84"/>
      <c r="AO1" s="84"/>
      <c r="AP1" s="84"/>
      <c r="AQ1" s="84"/>
      <c r="AR1" s="84"/>
      <c r="AS1" s="84"/>
      <c r="AT1" s="84"/>
      <c r="AU1" s="84"/>
      <c r="AV1" s="84"/>
      <c r="AW1" s="84"/>
      <c r="AX1" s="84"/>
      <c r="AY1" s="84"/>
      <c r="AZ1" s="84"/>
      <c r="BA1" s="84"/>
      <c r="BB1" s="84"/>
      <c r="BC1" s="84"/>
      <c r="BD1" s="84"/>
      <c r="BE1" s="84"/>
      <c r="BF1" s="84"/>
    </row>
    <row r="2" spans="1:58" s="13" customFormat="1" ht="30" x14ac:dyDescent="0.45">
      <c r="A2" s="92" t="s">
        <v>74</v>
      </c>
      <c r="B2" s="94"/>
      <c r="C2" s="92" t="s">
        <v>75</v>
      </c>
      <c r="D2" s="93"/>
      <c r="E2" s="93"/>
      <c r="F2" s="93"/>
      <c r="G2" s="93"/>
      <c r="P2" s="95" t="s">
        <v>71</v>
      </c>
      <c r="Q2" s="99"/>
      <c r="R2" s="86"/>
      <c r="S2" s="158"/>
      <c r="T2" s="88"/>
      <c r="U2" s="88"/>
      <c r="V2" s="158"/>
      <c r="W2" s="88"/>
      <c r="X2" s="88"/>
      <c r="Y2" s="88"/>
      <c r="Z2" s="88"/>
      <c r="AA2" s="19"/>
      <c r="AB2" s="19"/>
      <c r="AC2" s="19"/>
      <c r="AD2" s="19"/>
      <c r="AE2" s="85"/>
      <c r="AF2" s="19"/>
      <c r="AG2" s="19"/>
      <c r="AH2" s="19"/>
      <c r="AI2" s="19"/>
      <c r="AJ2" s="19"/>
      <c r="AL2" s="84"/>
      <c r="AM2" s="84"/>
      <c r="AN2" s="84"/>
      <c r="AO2" s="84"/>
      <c r="AP2" s="84"/>
      <c r="AQ2" s="84"/>
      <c r="AR2" s="84"/>
      <c r="AS2" s="84"/>
      <c r="AT2" s="84"/>
      <c r="AU2" s="84"/>
      <c r="AV2" s="84"/>
      <c r="AW2" s="84"/>
      <c r="AX2" s="84"/>
      <c r="AY2" s="84"/>
      <c r="AZ2" s="84"/>
      <c r="BA2" s="84"/>
      <c r="BB2" s="84"/>
      <c r="BC2" s="84"/>
      <c r="BD2" s="84"/>
      <c r="BE2" s="84"/>
      <c r="BF2" s="84"/>
    </row>
    <row r="3" spans="1:58" ht="24.6" customHeight="1" x14ac:dyDescent="0.45">
      <c r="P3" s="96" t="s">
        <v>72</v>
      </c>
      <c r="Q3" s="159"/>
      <c r="R3" s="159"/>
      <c r="S3" s="159"/>
      <c r="T3" s="159"/>
      <c r="U3" s="159"/>
      <c r="V3" s="159"/>
      <c r="W3" s="159"/>
      <c r="X3" s="159"/>
      <c r="Y3" s="159"/>
      <c r="Z3" s="159"/>
    </row>
    <row r="4" spans="1:58" ht="12.6" customHeight="1" x14ac:dyDescent="0.45">
      <c r="P4" s="87"/>
    </row>
    <row r="5" spans="1:58" ht="15" x14ac:dyDescent="0.45">
      <c r="A5" s="118" t="s">
        <v>18</v>
      </c>
      <c r="B5" s="120"/>
      <c r="C5" s="120"/>
      <c r="D5" s="12"/>
      <c r="E5" s="120" t="s">
        <v>19</v>
      </c>
      <c r="F5" s="120"/>
      <c r="G5" s="12"/>
      <c r="H5" s="121" t="s">
        <v>20</v>
      </c>
      <c r="I5" s="121"/>
      <c r="J5" s="121"/>
      <c r="K5" s="121"/>
      <c r="L5" s="121"/>
      <c r="M5" s="9">
        <v>300</v>
      </c>
      <c r="N5" s="10" t="s">
        <v>21</v>
      </c>
      <c r="P5" s="122" t="s">
        <v>18</v>
      </c>
      <c r="Q5" s="110"/>
      <c r="R5" s="11" t="s">
        <v>40</v>
      </c>
      <c r="S5" s="110" t="s">
        <v>39</v>
      </c>
      <c r="T5" s="110"/>
      <c r="U5" s="110"/>
      <c r="V5" s="110">
        <v>500</v>
      </c>
      <c r="W5" s="110"/>
      <c r="X5" s="110" t="s">
        <v>21</v>
      </c>
      <c r="Y5" s="110"/>
      <c r="Z5" s="110" t="s">
        <v>29</v>
      </c>
      <c r="AA5" s="110"/>
      <c r="AB5" s="111"/>
      <c r="AD5" s="118" t="s">
        <v>45</v>
      </c>
      <c r="AE5" s="119"/>
      <c r="AF5" s="12" t="s">
        <v>19</v>
      </c>
      <c r="AG5" s="12"/>
      <c r="AH5" s="120" t="s">
        <v>39</v>
      </c>
      <c r="AI5" s="120"/>
      <c r="AJ5" s="12"/>
      <c r="AK5" s="120">
        <v>300</v>
      </c>
      <c r="AL5" s="120"/>
      <c r="AM5" s="120" t="s">
        <v>21</v>
      </c>
      <c r="AN5" s="120"/>
      <c r="AO5" s="120" t="s">
        <v>46</v>
      </c>
      <c r="AP5" s="120"/>
      <c r="AQ5" s="142"/>
      <c r="AS5" s="122" t="s">
        <v>45</v>
      </c>
      <c r="AT5" s="123"/>
      <c r="AU5" s="11" t="s">
        <v>50</v>
      </c>
      <c r="AV5" s="11"/>
      <c r="AW5" s="110" t="s">
        <v>39</v>
      </c>
      <c r="AX5" s="110"/>
      <c r="AY5" s="11"/>
      <c r="AZ5" s="110">
        <v>300</v>
      </c>
      <c r="BA5" s="110"/>
      <c r="BB5" s="110" t="s">
        <v>21</v>
      </c>
      <c r="BC5" s="110"/>
      <c r="BD5" s="110" t="s">
        <v>51</v>
      </c>
      <c r="BE5" s="110"/>
      <c r="BF5" s="111"/>
    </row>
    <row r="6" spans="1:58" ht="19.95" customHeight="1" x14ac:dyDescent="0.45">
      <c r="A6" s="114" t="s">
        <v>9</v>
      </c>
      <c r="B6" s="115"/>
      <c r="C6" s="115"/>
      <c r="D6" s="116"/>
      <c r="E6" s="114" t="s">
        <v>10</v>
      </c>
      <c r="F6" s="115"/>
      <c r="G6" s="116"/>
      <c r="H6" s="101" t="s">
        <v>62</v>
      </c>
      <c r="I6" s="101"/>
      <c r="J6" s="101"/>
      <c r="K6" s="101"/>
      <c r="L6" s="101"/>
      <c r="M6" s="101"/>
      <c r="N6" s="8" t="s">
        <v>13</v>
      </c>
      <c r="P6" s="114" t="s">
        <v>30</v>
      </c>
      <c r="Q6" s="115"/>
      <c r="R6" s="115"/>
      <c r="S6" s="116"/>
      <c r="T6" s="114" t="s">
        <v>10</v>
      </c>
      <c r="U6" s="115"/>
      <c r="V6" s="116"/>
      <c r="W6" s="114" t="s">
        <v>62</v>
      </c>
      <c r="X6" s="115"/>
      <c r="Y6" s="115"/>
      <c r="Z6" s="115"/>
      <c r="AA6" s="116"/>
      <c r="AB6" s="8" t="s">
        <v>13</v>
      </c>
      <c r="AD6" s="114" t="s">
        <v>47</v>
      </c>
      <c r="AE6" s="115"/>
      <c r="AF6" s="115"/>
      <c r="AG6" s="116"/>
      <c r="AH6" s="114" t="s">
        <v>10</v>
      </c>
      <c r="AI6" s="115"/>
      <c r="AJ6" s="116"/>
      <c r="AK6" s="101" t="s">
        <v>62</v>
      </c>
      <c r="AL6" s="101"/>
      <c r="AM6" s="101"/>
      <c r="AN6" s="101"/>
      <c r="AO6" s="101"/>
      <c r="AP6" s="101"/>
      <c r="AQ6" s="8" t="s">
        <v>13</v>
      </c>
      <c r="AS6" s="114" t="s">
        <v>63</v>
      </c>
      <c r="AT6" s="115"/>
      <c r="AU6" s="115"/>
      <c r="AV6" s="116"/>
      <c r="AW6" s="114" t="s">
        <v>10</v>
      </c>
      <c r="AX6" s="115"/>
      <c r="AY6" s="116"/>
      <c r="AZ6" s="101" t="s">
        <v>11</v>
      </c>
      <c r="BA6" s="101"/>
      <c r="BB6" s="101"/>
      <c r="BC6" s="101"/>
      <c r="BD6" s="101"/>
      <c r="BE6" s="101"/>
      <c r="BF6" s="8" t="s">
        <v>13</v>
      </c>
    </row>
    <row r="7" spans="1:58" ht="19.95" customHeight="1" x14ac:dyDescent="0.45">
      <c r="A7" s="108" t="s">
        <v>4</v>
      </c>
      <c r="B7" s="30" t="s">
        <v>5</v>
      </c>
      <c r="C7" s="30" t="s">
        <v>7</v>
      </c>
      <c r="D7" s="30" t="s">
        <v>66</v>
      </c>
      <c r="E7" s="30" t="s">
        <v>5</v>
      </c>
      <c r="F7" s="31" t="s">
        <v>7</v>
      </c>
      <c r="G7" s="30" t="s">
        <v>66</v>
      </c>
      <c r="H7" s="108" t="s">
        <v>12</v>
      </c>
      <c r="I7" s="108"/>
      <c r="J7" s="108"/>
      <c r="K7" s="108"/>
      <c r="L7" s="30" t="s">
        <v>5</v>
      </c>
      <c r="M7" s="30" t="s">
        <v>7</v>
      </c>
      <c r="N7" s="108" t="s">
        <v>14</v>
      </c>
      <c r="P7" s="108" t="s">
        <v>4</v>
      </c>
      <c r="Q7" s="30" t="s">
        <v>5</v>
      </c>
      <c r="R7" s="30" t="s">
        <v>7</v>
      </c>
      <c r="S7" s="30" t="s">
        <v>66</v>
      </c>
      <c r="T7" s="30" t="s">
        <v>5</v>
      </c>
      <c r="U7" s="31" t="s">
        <v>7</v>
      </c>
      <c r="V7" s="30" t="s">
        <v>66</v>
      </c>
      <c r="W7" s="112" t="s">
        <v>67</v>
      </c>
      <c r="X7" s="117"/>
      <c r="Y7" s="113"/>
      <c r="Z7" s="30" t="s">
        <v>5</v>
      </c>
      <c r="AA7" s="30" t="s">
        <v>7</v>
      </c>
      <c r="AB7" s="108" t="s">
        <v>14</v>
      </c>
      <c r="AD7" s="108" t="s">
        <v>4</v>
      </c>
      <c r="AE7" s="30" t="s">
        <v>5</v>
      </c>
      <c r="AF7" s="30" t="s">
        <v>7</v>
      </c>
      <c r="AG7" s="30" t="s">
        <v>66</v>
      </c>
      <c r="AH7" s="30" t="s">
        <v>5</v>
      </c>
      <c r="AI7" s="31" t="s">
        <v>7</v>
      </c>
      <c r="AJ7" s="30" t="s">
        <v>66</v>
      </c>
      <c r="AK7" s="108" t="s">
        <v>12</v>
      </c>
      <c r="AL7" s="108"/>
      <c r="AM7" s="108"/>
      <c r="AN7" s="108"/>
      <c r="AO7" s="30" t="s">
        <v>5</v>
      </c>
      <c r="AP7" s="30" t="s">
        <v>7</v>
      </c>
      <c r="AQ7" s="108" t="s">
        <v>14</v>
      </c>
      <c r="AS7" s="108" t="s">
        <v>4</v>
      </c>
      <c r="AT7" s="30" t="s">
        <v>5</v>
      </c>
      <c r="AU7" s="30" t="s">
        <v>7</v>
      </c>
      <c r="AV7" s="30" t="s">
        <v>66</v>
      </c>
      <c r="AW7" s="30" t="s">
        <v>5</v>
      </c>
      <c r="AX7" s="31" t="s">
        <v>7</v>
      </c>
      <c r="AY7" s="30" t="s">
        <v>66</v>
      </c>
      <c r="AZ7" s="108" t="s">
        <v>12</v>
      </c>
      <c r="BA7" s="108"/>
      <c r="BB7" s="108"/>
      <c r="BC7" s="108"/>
      <c r="BD7" s="30" t="s">
        <v>5</v>
      </c>
      <c r="BE7" s="30" t="s">
        <v>7</v>
      </c>
      <c r="BF7" s="108" t="s">
        <v>14</v>
      </c>
    </row>
    <row r="8" spans="1:58" ht="19.95" customHeight="1" x14ac:dyDescent="0.45">
      <c r="A8" s="109"/>
      <c r="B8" s="32" t="s">
        <v>6</v>
      </c>
      <c r="C8" s="32" t="s">
        <v>8</v>
      </c>
      <c r="D8" s="32" t="s">
        <v>8</v>
      </c>
      <c r="E8" s="32" t="s">
        <v>6</v>
      </c>
      <c r="F8" s="33" t="s">
        <v>8</v>
      </c>
      <c r="G8" s="32" t="s">
        <v>8</v>
      </c>
      <c r="H8" s="109"/>
      <c r="I8" s="109"/>
      <c r="J8" s="109"/>
      <c r="K8" s="109"/>
      <c r="L8" s="82" t="s">
        <v>6</v>
      </c>
      <c r="M8" s="32" t="s">
        <v>8</v>
      </c>
      <c r="N8" s="109"/>
      <c r="P8" s="109"/>
      <c r="Q8" s="32" t="s">
        <v>6</v>
      </c>
      <c r="R8" s="32" t="s">
        <v>8</v>
      </c>
      <c r="S8" s="32" t="s">
        <v>8</v>
      </c>
      <c r="T8" s="32" t="s">
        <v>6</v>
      </c>
      <c r="U8" s="33" t="s">
        <v>8</v>
      </c>
      <c r="V8" s="32" t="s">
        <v>8</v>
      </c>
      <c r="W8" s="146"/>
      <c r="X8" s="147"/>
      <c r="Y8" s="144"/>
      <c r="Z8" s="32" t="s">
        <v>6</v>
      </c>
      <c r="AA8" s="32" t="s">
        <v>8</v>
      </c>
      <c r="AB8" s="109"/>
      <c r="AD8" s="109"/>
      <c r="AE8" s="32" t="s">
        <v>6</v>
      </c>
      <c r="AF8" s="32" t="s">
        <v>8</v>
      </c>
      <c r="AG8" s="32" t="s">
        <v>8</v>
      </c>
      <c r="AH8" s="32" t="s">
        <v>6</v>
      </c>
      <c r="AI8" s="33" t="s">
        <v>8</v>
      </c>
      <c r="AJ8" s="32" t="s">
        <v>8</v>
      </c>
      <c r="AK8" s="109"/>
      <c r="AL8" s="109"/>
      <c r="AM8" s="109"/>
      <c r="AN8" s="109"/>
      <c r="AO8" s="32" t="s">
        <v>6</v>
      </c>
      <c r="AP8" s="32" t="s">
        <v>8</v>
      </c>
      <c r="AQ8" s="109"/>
      <c r="AS8" s="109"/>
      <c r="AT8" s="32" t="s">
        <v>6</v>
      </c>
      <c r="AU8" s="32" t="s">
        <v>8</v>
      </c>
      <c r="AV8" s="32" t="s">
        <v>8</v>
      </c>
      <c r="AW8" s="32" t="s">
        <v>6</v>
      </c>
      <c r="AX8" s="33" t="s">
        <v>8</v>
      </c>
      <c r="AY8" s="32" t="s">
        <v>8</v>
      </c>
      <c r="AZ8" s="109"/>
      <c r="BA8" s="109"/>
      <c r="BB8" s="109"/>
      <c r="BC8" s="109"/>
      <c r="BD8" s="32" t="s">
        <v>6</v>
      </c>
      <c r="BE8" s="32" t="s">
        <v>8</v>
      </c>
      <c r="BF8" s="109"/>
    </row>
    <row r="9" spans="1:58" ht="19.95" customHeight="1" x14ac:dyDescent="0.45">
      <c r="A9" s="108" t="s">
        <v>0</v>
      </c>
      <c r="B9" s="108">
        <v>400</v>
      </c>
      <c r="C9" s="108">
        <v>64</v>
      </c>
      <c r="D9" s="108">
        <f>G9+G11+G13+G15+G16+G18+G20</f>
        <v>0</v>
      </c>
      <c r="E9" s="101">
        <v>150</v>
      </c>
      <c r="F9" s="101">
        <v>24</v>
      </c>
      <c r="G9" s="101">
        <f>N9+N10</f>
        <v>0</v>
      </c>
      <c r="H9" s="34" t="s">
        <v>1</v>
      </c>
      <c r="I9" s="35">
        <v>1</v>
      </c>
      <c r="J9" s="35" t="s">
        <v>3</v>
      </c>
      <c r="K9" s="35">
        <v>1</v>
      </c>
      <c r="L9" s="65">
        <v>100</v>
      </c>
      <c r="M9" s="36">
        <v>16</v>
      </c>
      <c r="N9" s="15"/>
      <c r="P9" s="108" t="s">
        <v>31</v>
      </c>
      <c r="Q9" s="108">
        <v>400</v>
      </c>
      <c r="R9" s="108">
        <v>110</v>
      </c>
      <c r="S9" s="108">
        <f>V9+V11+V13+V15+V18+V20</f>
        <v>0</v>
      </c>
      <c r="T9" s="101">
        <v>150</v>
      </c>
      <c r="U9" s="101">
        <v>42</v>
      </c>
      <c r="V9" s="101">
        <f>AB9+AB10</f>
        <v>0</v>
      </c>
      <c r="W9" s="35">
        <v>1</v>
      </c>
      <c r="X9" s="35" t="s">
        <v>3</v>
      </c>
      <c r="Y9" s="35">
        <v>1</v>
      </c>
      <c r="Z9" s="65">
        <v>100</v>
      </c>
      <c r="AA9" s="36">
        <v>28</v>
      </c>
      <c r="AB9" s="15"/>
      <c r="AD9" s="108" t="s">
        <v>0</v>
      </c>
      <c r="AE9" s="108">
        <v>400</v>
      </c>
      <c r="AF9" s="108">
        <v>64</v>
      </c>
      <c r="AG9" s="150">
        <f>AJ9+AJ11+AJ13</f>
        <v>0</v>
      </c>
      <c r="AH9" s="101">
        <v>100</v>
      </c>
      <c r="AI9" s="101">
        <v>16</v>
      </c>
      <c r="AJ9" s="108">
        <f>AQ9+AQ10</f>
        <v>0</v>
      </c>
      <c r="AK9" s="34" t="s">
        <v>1</v>
      </c>
      <c r="AL9" s="35">
        <v>1</v>
      </c>
      <c r="AM9" s="35" t="s">
        <v>3</v>
      </c>
      <c r="AN9" s="35">
        <v>1</v>
      </c>
      <c r="AO9" s="36">
        <v>100</v>
      </c>
      <c r="AP9" s="36">
        <v>16</v>
      </c>
      <c r="AQ9" s="15"/>
      <c r="AS9" s="108" t="s">
        <v>52</v>
      </c>
      <c r="AT9" s="108">
        <v>350</v>
      </c>
      <c r="AU9" s="108">
        <v>97</v>
      </c>
      <c r="AV9" s="108">
        <f>AY9+AY11+AY13</f>
        <v>0</v>
      </c>
      <c r="AW9" s="101">
        <v>100</v>
      </c>
      <c r="AX9" s="101">
        <v>28</v>
      </c>
      <c r="AY9" s="108">
        <f>BF9+BF10</f>
        <v>0</v>
      </c>
      <c r="AZ9" s="34" t="s">
        <v>1</v>
      </c>
      <c r="BA9" s="35">
        <v>1</v>
      </c>
      <c r="BB9" s="35" t="s">
        <v>3</v>
      </c>
      <c r="BC9" s="35">
        <v>1</v>
      </c>
      <c r="BD9" s="36">
        <v>100</v>
      </c>
      <c r="BE9" s="36">
        <v>28</v>
      </c>
      <c r="BF9" s="23"/>
    </row>
    <row r="10" spans="1:58" ht="19.95" customHeight="1" x14ac:dyDescent="0.45">
      <c r="A10" s="126"/>
      <c r="B10" s="126"/>
      <c r="C10" s="126"/>
      <c r="D10" s="126"/>
      <c r="E10" s="101"/>
      <c r="F10" s="101"/>
      <c r="G10" s="101"/>
      <c r="H10" s="37" t="s">
        <v>1</v>
      </c>
      <c r="I10" s="38">
        <v>1</v>
      </c>
      <c r="J10" s="38" t="s">
        <v>3</v>
      </c>
      <c r="K10" s="38">
        <v>2</v>
      </c>
      <c r="L10" s="66">
        <v>100</v>
      </c>
      <c r="M10" s="39">
        <v>16</v>
      </c>
      <c r="N10" s="16"/>
      <c r="P10" s="126"/>
      <c r="Q10" s="126"/>
      <c r="R10" s="126"/>
      <c r="S10" s="126"/>
      <c r="T10" s="101"/>
      <c r="U10" s="101"/>
      <c r="V10" s="101"/>
      <c r="W10" s="38">
        <v>1</v>
      </c>
      <c r="X10" s="38" t="s">
        <v>3</v>
      </c>
      <c r="Y10" s="38">
        <v>2</v>
      </c>
      <c r="Z10" s="66">
        <v>100</v>
      </c>
      <c r="AA10" s="39">
        <v>28</v>
      </c>
      <c r="AB10" s="16"/>
      <c r="AD10" s="126"/>
      <c r="AE10" s="126"/>
      <c r="AF10" s="126"/>
      <c r="AG10" s="151"/>
      <c r="AH10" s="101"/>
      <c r="AI10" s="101"/>
      <c r="AJ10" s="109"/>
      <c r="AK10" s="37" t="s">
        <v>1</v>
      </c>
      <c r="AL10" s="38">
        <v>1</v>
      </c>
      <c r="AM10" s="38" t="s">
        <v>3</v>
      </c>
      <c r="AN10" s="38">
        <v>2</v>
      </c>
      <c r="AO10" s="39">
        <v>100</v>
      </c>
      <c r="AP10" s="39">
        <v>16</v>
      </c>
      <c r="AQ10" s="16"/>
      <c r="AS10" s="126"/>
      <c r="AT10" s="126"/>
      <c r="AU10" s="126"/>
      <c r="AV10" s="126"/>
      <c r="AW10" s="101"/>
      <c r="AX10" s="101"/>
      <c r="AY10" s="109"/>
      <c r="AZ10" s="37" t="s">
        <v>1</v>
      </c>
      <c r="BA10" s="38">
        <v>1</v>
      </c>
      <c r="BB10" s="38" t="s">
        <v>3</v>
      </c>
      <c r="BC10" s="38">
        <v>2</v>
      </c>
      <c r="BD10" s="39">
        <v>100</v>
      </c>
      <c r="BE10" s="39">
        <v>28</v>
      </c>
      <c r="BF10" s="24"/>
    </row>
    <row r="11" spans="1:58" ht="19.95" customHeight="1" x14ac:dyDescent="0.45">
      <c r="A11" s="126"/>
      <c r="B11" s="126"/>
      <c r="C11" s="126"/>
      <c r="D11" s="126"/>
      <c r="E11" s="109">
        <v>150</v>
      </c>
      <c r="F11" s="148">
        <v>24</v>
      </c>
      <c r="G11" s="101">
        <f t="shared" ref="G11" si="0">N11+N12</f>
        <v>0</v>
      </c>
      <c r="H11" s="34" t="s">
        <v>1</v>
      </c>
      <c r="I11" s="35">
        <v>2</v>
      </c>
      <c r="J11" s="35" t="s">
        <v>3</v>
      </c>
      <c r="K11" s="35">
        <v>1</v>
      </c>
      <c r="L11" s="65">
        <v>100</v>
      </c>
      <c r="M11" s="36">
        <v>16</v>
      </c>
      <c r="N11" s="15"/>
      <c r="P11" s="126"/>
      <c r="Q11" s="126"/>
      <c r="R11" s="126"/>
      <c r="S11" s="126"/>
      <c r="T11" s="109">
        <v>150</v>
      </c>
      <c r="U11" s="144">
        <v>42</v>
      </c>
      <c r="V11" s="101">
        <f>AB11+AB12</f>
        <v>0</v>
      </c>
      <c r="W11" s="35">
        <v>2</v>
      </c>
      <c r="X11" s="35" t="s">
        <v>3</v>
      </c>
      <c r="Y11" s="35">
        <v>1</v>
      </c>
      <c r="Z11" s="65">
        <v>100</v>
      </c>
      <c r="AA11" s="36">
        <v>28</v>
      </c>
      <c r="AB11" s="15"/>
      <c r="AD11" s="126"/>
      <c r="AE11" s="126"/>
      <c r="AF11" s="126"/>
      <c r="AG11" s="151"/>
      <c r="AH11" s="109">
        <v>100</v>
      </c>
      <c r="AI11" s="144">
        <v>16</v>
      </c>
      <c r="AJ11" s="108">
        <f>AQ11+AQ12</f>
        <v>0</v>
      </c>
      <c r="AK11" s="34" t="s">
        <v>1</v>
      </c>
      <c r="AL11" s="35">
        <v>2</v>
      </c>
      <c r="AM11" s="35" t="s">
        <v>3</v>
      </c>
      <c r="AN11" s="35">
        <v>1</v>
      </c>
      <c r="AO11" s="36">
        <v>100</v>
      </c>
      <c r="AP11" s="36">
        <v>16</v>
      </c>
      <c r="AQ11" s="15"/>
      <c r="AS11" s="126"/>
      <c r="AT11" s="126"/>
      <c r="AU11" s="126"/>
      <c r="AV11" s="126"/>
      <c r="AW11" s="109">
        <v>100</v>
      </c>
      <c r="AX11" s="144">
        <v>28</v>
      </c>
      <c r="AY11" s="108">
        <f>BF11+BF12</f>
        <v>0</v>
      </c>
      <c r="AZ11" s="34" t="s">
        <v>1</v>
      </c>
      <c r="BA11" s="35">
        <v>2</v>
      </c>
      <c r="BB11" s="35" t="s">
        <v>3</v>
      </c>
      <c r="BC11" s="35">
        <v>1</v>
      </c>
      <c r="BD11" s="36">
        <v>100</v>
      </c>
      <c r="BE11" s="36">
        <v>28</v>
      </c>
      <c r="BF11" s="23"/>
    </row>
    <row r="12" spans="1:58" ht="19.95" customHeight="1" x14ac:dyDescent="0.45">
      <c r="A12" s="126"/>
      <c r="B12" s="126"/>
      <c r="C12" s="126"/>
      <c r="D12" s="126"/>
      <c r="E12" s="101"/>
      <c r="F12" s="149"/>
      <c r="G12" s="101"/>
      <c r="H12" s="37" t="s">
        <v>1</v>
      </c>
      <c r="I12" s="38">
        <v>2</v>
      </c>
      <c r="J12" s="38" t="s">
        <v>3</v>
      </c>
      <c r="K12" s="38">
        <v>2</v>
      </c>
      <c r="L12" s="66">
        <v>100</v>
      </c>
      <c r="M12" s="39">
        <v>16</v>
      </c>
      <c r="N12" s="16"/>
      <c r="P12" s="126"/>
      <c r="Q12" s="126"/>
      <c r="R12" s="126"/>
      <c r="S12" s="126"/>
      <c r="T12" s="101"/>
      <c r="U12" s="116"/>
      <c r="V12" s="101"/>
      <c r="W12" s="38">
        <v>2</v>
      </c>
      <c r="X12" s="38" t="s">
        <v>3</v>
      </c>
      <c r="Y12" s="38">
        <v>2</v>
      </c>
      <c r="Z12" s="66">
        <v>100</v>
      </c>
      <c r="AA12" s="39">
        <v>28</v>
      </c>
      <c r="AB12" s="16"/>
      <c r="AD12" s="126"/>
      <c r="AE12" s="126"/>
      <c r="AF12" s="126"/>
      <c r="AG12" s="151"/>
      <c r="AH12" s="101"/>
      <c r="AI12" s="116"/>
      <c r="AJ12" s="109"/>
      <c r="AK12" s="37" t="s">
        <v>1</v>
      </c>
      <c r="AL12" s="38">
        <v>2</v>
      </c>
      <c r="AM12" s="38" t="s">
        <v>3</v>
      </c>
      <c r="AN12" s="38">
        <v>2</v>
      </c>
      <c r="AO12" s="39">
        <v>100</v>
      </c>
      <c r="AP12" s="39">
        <v>16</v>
      </c>
      <c r="AQ12" s="16"/>
      <c r="AS12" s="126"/>
      <c r="AT12" s="126"/>
      <c r="AU12" s="126"/>
      <c r="AV12" s="126"/>
      <c r="AW12" s="101"/>
      <c r="AX12" s="116"/>
      <c r="AY12" s="109"/>
      <c r="AZ12" s="37" t="s">
        <v>1</v>
      </c>
      <c r="BA12" s="38">
        <v>2</v>
      </c>
      <c r="BB12" s="38" t="s">
        <v>3</v>
      </c>
      <c r="BC12" s="38">
        <v>2</v>
      </c>
      <c r="BD12" s="39">
        <v>100</v>
      </c>
      <c r="BE12" s="39">
        <v>28</v>
      </c>
      <c r="BF12" s="24"/>
    </row>
    <row r="13" spans="1:58" ht="19.95" customHeight="1" x14ac:dyDescent="0.45">
      <c r="A13" s="126"/>
      <c r="B13" s="126"/>
      <c r="C13" s="126"/>
      <c r="D13" s="126"/>
      <c r="E13" s="101">
        <v>150</v>
      </c>
      <c r="F13" s="116">
        <v>24</v>
      </c>
      <c r="G13" s="101">
        <f t="shared" ref="G13" si="1">N13+N14</f>
        <v>0</v>
      </c>
      <c r="H13" s="34" t="s">
        <v>1</v>
      </c>
      <c r="I13" s="35">
        <v>3</v>
      </c>
      <c r="J13" s="35" t="s">
        <v>3</v>
      </c>
      <c r="K13" s="35">
        <v>1</v>
      </c>
      <c r="L13" s="65">
        <v>100</v>
      </c>
      <c r="M13" s="36">
        <v>16</v>
      </c>
      <c r="N13" s="15"/>
      <c r="P13" s="126"/>
      <c r="Q13" s="126"/>
      <c r="R13" s="126"/>
      <c r="S13" s="126"/>
      <c r="T13" s="101">
        <v>150</v>
      </c>
      <c r="U13" s="116">
        <v>42</v>
      </c>
      <c r="V13" s="101">
        <f>AB13+AB14</f>
        <v>0</v>
      </c>
      <c r="W13" s="35">
        <v>3</v>
      </c>
      <c r="X13" s="35" t="s">
        <v>3</v>
      </c>
      <c r="Y13" s="35">
        <v>1</v>
      </c>
      <c r="Z13" s="65">
        <v>100</v>
      </c>
      <c r="AA13" s="36">
        <v>28</v>
      </c>
      <c r="AB13" s="15"/>
      <c r="AD13" s="126"/>
      <c r="AE13" s="126"/>
      <c r="AF13" s="126"/>
      <c r="AG13" s="151"/>
      <c r="AH13" s="101">
        <v>100</v>
      </c>
      <c r="AI13" s="116">
        <v>16</v>
      </c>
      <c r="AJ13" s="108">
        <f t="shared" ref="AJ13" si="2">AQ13+AQ14</f>
        <v>0</v>
      </c>
      <c r="AK13" s="34" t="s">
        <v>24</v>
      </c>
      <c r="AL13" s="35">
        <v>1</v>
      </c>
      <c r="AM13" s="35" t="s">
        <v>3</v>
      </c>
      <c r="AN13" s="35">
        <v>1</v>
      </c>
      <c r="AO13" s="36">
        <v>100</v>
      </c>
      <c r="AP13" s="36">
        <v>16</v>
      </c>
      <c r="AQ13" s="15"/>
      <c r="AS13" s="126"/>
      <c r="AT13" s="126"/>
      <c r="AU13" s="126"/>
      <c r="AV13" s="126"/>
      <c r="AW13" s="101">
        <v>100</v>
      </c>
      <c r="AX13" s="116">
        <v>28</v>
      </c>
      <c r="AY13" s="108">
        <f>BF13+BF14</f>
        <v>0</v>
      </c>
      <c r="AZ13" s="34" t="s">
        <v>24</v>
      </c>
      <c r="BA13" s="35">
        <v>1</v>
      </c>
      <c r="BB13" s="35" t="s">
        <v>3</v>
      </c>
      <c r="BC13" s="35">
        <v>1</v>
      </c>
      <c r="BD13" s="36">
        <v>100</v>
      </c>
      <c r="BE13" s="36">
        <v>28</v>
      </c>
      <c r="BF13" s="23"/>
    </row>
    <row r="14" spans="1:58" ht="19.95" customHeight="1" thickBot="1" x14ac:dyDescent="0.5">
      <c r="A14" s="126"/>
      <c r="B14" s="126"/>
      <c r="C14" s="126"/>
      <c r="D14" s="126"/>
      <c r="E14" s="101"/>
      <c r="F14" s="116"/>
      <c r="G14" s="101"/>
      <c r="H14" s="37" t="s">
        <v>1</v>
      </c>
      <c r="I14" s="38">
        <v>3</v>
      </c>
      <c r="J14" s="38" t="s">
        <v>3</v>
      </c>
      <c r="K14" s="38">
        <v>2</v>
      </c>
      <c r="L14" s="66">
        <v>100</v>
      </c>
      <c r="M14" s="39">
        <v>16</v>
      </c>
      <c r="N14" s="16"/>
      <c r="P14" s="126"/>
      <c r="Q14" s="126"/>
      <c r="R14" s="126"/>
      <c r="S14" s="126"/>
      <c r="T14" s="101"/>
      <c r="U14" s="116"/>
      <c r="V14" s="101"/>
      <c r="W14" s="38">
        <v>3</v>
      </c>
      <c r="X14" s="38" t="s">
        <v>3</v>
      </c>
      <c r="Y14" s="38">
        <v>2</v>
      </c>
      <c r="Z14" s="66">
        <v>100</v>
      </c>
      <c r="AA14" s="39">
        <v>28</v>
      </c>
      <c r="AB14" s="16"/>
      <c r="AD14" s="130"/>
      <c r="AE14" s="130"/>
      <c r="AF14" s="130"/>
      <c r="AG14" s="152"/>
      <c r="AH14" s="143"/>
      <c r="AI14" s="145"/>
      <c r="AJ14" s="130"/>
      <c r="AK14" s="42" t="s">
        <v>24</v>
      </c>
      <c r="AL14" s="43">
        <v>2</v>
      </c>
      <c r="AM14" s="43" t="s">
        <v>3</v>
      </c>
      <c r="AN14" s="43">
        <v>1</v>
      </c>
      <c r="AO14" s="44">
        <v>100</v>
      </c>
      <c r="AP14" s="44">
        <v>16</v>
      </c>
      <c r="AQ14" s="17"/>
      <c r="AS14" s="130"/>
      <c r="AT14" s="130"/>
      <c r="AU14" s="130"/>
      <c r="AV14" s="130"/>
      <c r="AW14" s="143"/>
      <c r="AX14" s="145"/>
      <c r="AY14" s="130"/>
      <c r="AZ14" s="42" t="s">
        <v>24</v>
      </c>
      <c r="BA14" s="43">
        <v>2</v>
      </c>
      <c r="BB14" s="43" t="s">
        <v>3</v>
      </c>
      <c r="BC14" s="43">
        <v>1</v>
      </c>
      <c r="BD14" s="44">
        <v>100</v>
      </c>
      <c r="BE14" s="44">
        <v>28</v>
      </c>
      <c r="BF14" s="28"/>
    </row>
    <row r="15" spans="1:58" ht="19.95" customHeight="1" thickTop="1" x14ac:dyDescent="0.45">
      <c r="A15" s="126"/>
      <c r="B15" s="126"/>
      <c r="C15" s="126"/>
      <c r="D15" s="126"/>
      <c r="E15" s="30">
        <v>150</v>
      </c>
      <c r="F15" s="31">
        <v>24</v>
      </c>
      <c r="G15" s="31">
        <f>N15</f>
        <v>0</v>
      </c>
      <c r="H15" s="40" t="s">
        <v>1</v>
      </c>
      <c r="I15" s="41">
        <v>4</v>
      </c>
      <c r="J15" s="41" t="s">
        <v>3</v>
      </c>
      <c r="K15" s="41">
        <v>1</v>
      </c>
      <c r="L15" s="83">
        <v>150</v>
      </c>
      <c r="M15" s="30">
        <v>24</v>
      </c>
      <c r="N15" s="15"/>
      <c r="P15" s="126"/>
      <c r="Q15" s="126"/>
      <c r="R15" s="126"/>
      <c r="S15" s="126"/>
      <c r="T15" s="108">
        <v>150</v>
      </c>
      <c r="U15" s="108">
        <v>42</v>
      </c>
      <c r="V15" s="108">
        <f>AB15+AB16+AB17</f>
        <v>0</v>
      </c>
      <c r="W15" s="35">
        <v>4</v>
      </c>
      <c r="X15" s="35" t="s">
        <v>3</v>
      </c>
      <c r="Y15" s="35">
        <v>1</v>
      </c>
      <c r="Z15" s="65">
        <v>100</v>
      </c>
      <c r="AA15" s="36">
        <v>28</v>
      </c>
      <c r="AB15" s="15"/>
      <c r="AD15" s="126" t="s">
        <v>17</v>
      </c>
      <c r="AE15" s="126">
        <v>300</v>
      </c>
      <c r="AF15" s="126">
        <v>48</v>
      </c>
      <c r="AG15" s="125">
        <f>AJ15+AJ17+AJ19</f>
        <v>0</v>
      </c>
      <c r="AH15" s="109">
        <v>100</v>
      </c>
      <c r="AI15" s="109">
        <v>16</v>
      </c>
      <c r="AJ15" s="126">
        <f t="shared" ref="AJ15" si="3">AQ15+AQ16</f>
        <v>0</v>
      </c>
      <c r="AK15" s="45" t="s">
        <v>16</v>
      </c>
      <c r="AL15" s="46">
        <v>1</v>
      </c>
      <c r="AM15" s="46" t="s">
        <v>3</v>
      </c>
      <c r="AN15" s="46">
        <v>1</v>
      </c>
      <c r="AO15" s="47">
        <v>100</v>
      </c>
      <c r="AP15" s="47">
        <v>16</v>
      </c>
      <c r="AQ15" s="26"/>
      <c r="AS15" s="126" t="s">
        <v>31</v>
      </c>
      <c r="AT15" s="126">
        <v>300</v>
      </c>
      <c r="AU15" s="126">
        <v>84</v>
      </c>
      <c r="AV15" s="125">
        <f>AY15+AY17+AY19</f>
        <v>0</v>
      </c>
      <c r="AW15" s="109">
        <v>100</v>
      </c>
      <c r="AX15" s="109">
        <v>28</v>
      </c>
      <c r="AY15" s="126">
        <f>BF15+BF16</f>
        <v>0</v>
      </c>
      <c r="AZ15" s="45" t="s">
        <v>16</v>
      </c>
      <c r="BA15" s="46">
        <v>1</v>
      </c>
      <c r="BB15" s="46" t="s">
        <v>3</v>
      </c>
      <c r="BC15" s="46">
        <v>1</v>
      </c>
      <c r="BD15" s="47">
        <v>100</v>
      </c>
      <c r="BE15" s="47">
        <v>28</v>
      </c>
      <c r="BF15" s="27"/>
    </row>
    <row r="16" spans="1:58" ht="19.95" customHeight="1" x14ac:dyDescent="0.45">
      <c r="A16" s="126"/>
      <c r="B16" s="126"/>
      <c r="C16" s="126"/>
      <c r="D16" s="126"/>
      <c r="E16" s="102">
        <v>150</v>
      </c>
      <c r="F16" s="104">
        <v>24</v>
      </c>
      <c r="G16" s="101">
        <f t="shared" ref="G16" si="4">N16+N17</f>
        <v>0</v>
      </c>
      <c r="H16" s="34" t="s">
        <v>1</v>
      </c>
      <c r="I16" s="35">
        <v>4</v>
      </c>
      <c r="J16" s="35" t="s">
        <v>3</v>
      </c>
      <c r="K16" s="35">
        <v>2</v>
      </c>
      <c r="L16" s="65">
        <v>100</v>
      </c>
      <c r="M16" s="36">
        <v>16</v>
      </c>
      <c r="N16" s="15"/>
      <c r="P16" s="126"/>
      <c r="Q16" s="126"/>
      <c r="R16" s="126"/>
      <c r="S16" s="126"/>
      <c r="T16" s="126"/>
      <c r="U16" s="126"/>
      <c r="V16" s="126"/>
      <c r="W16" s="49">
        <v>4</v>
      </c>
      <c r="X16" s="49" t="s">
        <v>3</v>
      </c>
      <c r="Y16" s="49">
        <v>2</v>
      </c>
      <c r="Z16" s="67">
        <v>100</v>
      </c>
      <c r="AA16" s="50">
        <v>28</v>
      </c>
      <c r="AB16" s="18"/>
      <c r="AD16" s="126"/>
      <c r="AE16" s="126"/>
      <c r="AF16" s="126"/>
      <c r="AG16" s="126"/>
      <c r="AH16" s="101"/>
      <c r="AI16" s="101"/>
      <c r="AJ16" s="109"/>
      <c r="AK16" s="37" t="s">
        <v>16</v>
      </c>
      <c r="AL16" s="38">
        <v>1</v>
      </c>
      <c r="AM16" s="38" t="s">
        <v>3</v>
      </c>
      <c r="AN16" s="38">
        <v>2</v>
      </c>
      <c r="AO16" s="39">
        <v>100</v>
      </c>
      <c r="AP16" s="39">
        <v>16</v>
      </c>
      <c r="AQ16" s="16"/>
      <c r="AS16" s="126"/>
      <c r="AT16" s="126"/>
      <c r="AU16" s="126"/>
      <c r="AV16" s="126"/>
      <c r="AW16" s="101"/>
      <c r="AX16" s="101"/>
      <c r="AY16" s="109"/>
      <c r="AZ16" s="37" t="s">
        <v>16</v>
      </c>
      <c r="BA16" s="38">
        <v>1</v>
      </c>
      <c r="BB16" s="38" t="s">
        <v>3</v>
      </c>
      <c r="BC16" s="38">
        <v>2</v>
      </c>
      <c r="BD16" s="39">
        <v>100</v>
      </c>
      <c r="BE16" s="39">
        <v>28</v>
      </c>
      <c r="BF16" s="24"/>
    </row>
    <row r="17" spans="1:58" ht="19.95" customHeight="1" x14ac:dyDescent="0.45">
      <c r="A17" s="126"/>
      <c r="B17" s="126"/>
      <c r="C17" s="126"/>
      <c r="D17" s="126"/>
      <c r="E17" s="103"/>
      <c r="F17" s="105"/>
      <c r="G17" s="101"/>
      <c r="H17" s="37" t="s">
        <v>1</v>
      </c>
      <c r="I17" s="38">
        <v>4</v>
      </c>
      <c r="J17" s="38" t="s">
        <v>3</v>
      </c>
      <c r="K17" s="38">
        <v>3</v>
      </c>
      <c r="L17" s="66">
        <v>100</v>
      </c>
      <c r="M17" s="39">
        <v>16</v>
      </c>
      <c r="N17" s="16"/>
      <c r="P17" s="126"/>
      <c r="Q17" s="126"/>
      <c r="R17" s="126"/>
      <c r="S17" s="126"/>
      <c r="T17" s="109"/>
      <c r="U17" s="109"/>
      <c r="V17" s="109"/>
      <c r="W17" s="38">
        <v>4</v>
      </c>
      <c r="X17" s="38" t="s">
        <v>3</v>
      </c>
      <c r="Y17" s="38">
        <v>3</v>
      </c>
      <c r="Z17" s="66">
        <v>100</v>
      </c>
      <c r="AA17" s="39">
        <v>28</v>
      </c>
      <c r="AB17" s="16"/>
      <c r="AD17" s="126"/>
      <c r="AE17" s="126"/>
      <c r="AF17" s="126"/>
      <c r="AG17" s="126"/>
      <c r="AH17" s="109">
        <v>100</v>
      </c>
      <c r="AI17" s="144">
        <v>16</v>
      </c>
      <c r="AJ17" s="108">
        <f t="shared" ref="AJ17" si="5">AQ17+AQ18</f>
        <v>0</v>
      </c>
      <c r="AK17" s="34" t="s">
        <v>16</v>
      </c>
      <c r="AL17" s="35">
        <v>2</v>
      </c>
      <c r="AM17" s="35" t="s">
        <v>3</v>
      </c>
      <c r="AN17" s="35">
        <v>1</v>
      </c>
      <c r="AO17" s="36">
        <v>100</v>
      </c>
      <c r="AP17" s="36">
        <v>16</v>
      </c>
      <c r="AQ17" s="15"/>
      <c r="AS17" s="126"/>
      <c r="AT17" s="126"/>
      <c r="AU17" s="126"/>
      <c r="AV17" s="126"/>
      <c r="AW17" s="109">
        <v>100</v>
      </c>
      <c r="AX17" s="144">
        <v>28</v>
      </c>
      <c r="AY17" s="108">
        <f>BF17+BF18</f>
        <v>0</v>
      </c>
      <c r="AZ17" s="34" t="s">
        <v>16</v>
      </c>
      <c r="BA17" s="35">
        <v>2</v>
      </c>
      <c r="BB17" s="35" t="s">
        <v>3</v>
      </c>
      <c r="BC17" s="35">
        <v>1</v>
      </c>
      <c r="BD17" s="36">
        <v>100</v>
      </c>
      <c r="BE17" s="36">
        <v>28</v>
      </c>
      <c r="BF17" s="23"/>
    </row>
    <row r="18" spans="1:58" ht="19.95" customHeight="1" x14ac:dyDescent="0.45">
      <c r="A18" s="126"/>
      <c r="B18" s="126"/>
      <c r="C18" s="126"/>
      <c r="D18" s="126"/>
      <c r="E18" s="101">
        <v>150</v>
      </c>
      <c r="F18" s="116">
        <v>24</v>
      </c>
      <c r="G18" s="101">
        <f t="shared" ref="G18" si="6">N18+N19</f>
        <v>0</v>
      </c>
      <c r="H18" s="34" t="s">
        <v>1</v>
      </c>
      <c r="I18" s="35">
        <v>5</v>
      </c>
      <c r="J18" s="35" t="s">
        <v>3</v>
      </c>
      <c r="K18" s="35">
        <v>1</v>
      </c>
      <c r="L18" s="65">
        <v>100</v>
      </c>
      <c r="M18" s="36">
        <v>16</v>
      </c>
      <c r="N18" s="15"/>
      <c r="P18" s="126"/>
      <c r="Q18" s="126"/>
      <c r="R18" s="126"/>
      <c r="S18" s="126"/>
      <c r="T18" s="101">
        <v>150</v>
      </c>
      <c r="U18" s="116">
        <v>42</v>
      </c>
      <c r="V18" s="101">
        <f>AB18+AB19</f>
        <v>0</v>
      </c>
      <c r="W18" s="35">
        <v>5</v>
      </c>
      <c r="X18" s="35" t="s">
        <v>3</v>
      </c>
      <c r="Y18" s="35">
        <v>1</v>
      </c>
      <c r="Z18" s="65">
        <v>100</v>
      </c>
      <c r="AA18" s="36">
        <v>28</v>
      </c>
      <c r="AB18" s="15"/>
      <c r="AD18" s="126"/>
      <c r="AE18" s="126"/>
      <c r="AF18" s="126"/>
      <c r="AG18" s="126"/>
      <c r="AH18" s="101"/>
      <c r="AI18" s="116"/>
      <c r="AJ18" s="109"/>
      <c r="AK18" s="37" t="s">
        <v>16</v>
      </c>
      <c r="AL18" s="38">
        <v>2</v>
      </c>
      <c r="AM18" s="38" t="s">
        <v>3</v>
      </c>
      <c r="AN18" s="38">
        <v>2</v>
      </c>
      <c r="AO18" s="39">
        <v>100</v>
      </c>
      <c r="AP18" s="39">
        <v>16</v>
      </c>
      <c r="AQ18" s="16"/>
      <c r="AS18" s="126"/>
      <c r="AT18" s="126"/>
      <c r="AU18" s="126"/>
      <c r="AV18" s="126"/>
      <c r="AW18" s="101"/>
      <c r="AX18" s="116"/>
      <c r="AY18" s="109"/>
      <c r="AZ18" s="37" t="s">
        <v>16</v>
      </c>
      <c r="BA18" s="38">
        <v>2</v>
      </c>
      <c r="BB18" s="38" t="s">
        <v>3</v>
      </c>
      <c r="BC18" s="38">
        <v>2</v>
      </c>
      <c r="BD18" s="39">
        <v>100</v>
      </c>
      <c r="BE18" s="39">
        <v>28</v>
      </c>
      <c r="BF18" s="24"/>
    </row>
    <row r="19" spans="1:58" ht="19.95" customHeight="1" x14ac:dyDescent="0.45">
      <c r="A19" s="126"/>
      <c r="B19" s="126"/>
      <c r="C19" s="126"/>
      <c r="D19" s="126"/>
      <c r="E19" s="101"/>
      <c r="F19" s="116"/>
      <c r="G19" s="101"/>
      <c r="H19" s="37" t="s">
        <v>1</v>
      </c>
      <c r="I19" s="38">
        <v>5</v>
      </c>
      <c r="J19" s="38" t="s">
        <v>3</v>
      </c>
      <c r="K19" s="38">
        <v>2</v>
      </c>
      <c r="L19" s="66">
        <v>100</v>
      </c>
      <c r="M19" s="39">
        <v>16</v>
      </c>
      <c r="N19" s="16"/>
      <c r="P19" s="126"/>
      <c r="Q19" s="126"/>
      <c r="R19" s="126"/>
      <c r="S19" s="126"/>
      <c r="T19" s="101"/>
      <c r="U19" s="116"/>
      <c r="V19" s="101"/>
      <c r="W19" s="38">
        <v>5</v>
      </c>
      <c r="X19" s="38" t="s">
        <v>3</v>
      </c>
      <c r="Y19" s="38">
        <v>2</v>
      </c>
      <c r="Z19" s="66">
        <v>100</v>
      </c>
      <c r="AA19" s="39">
        <v>28</v>
      </c>
      <c r="AB19" s="16"/>
      <c r="AD19" s="126"/>
      <c r="AE19" s="126"/>
      <c r="AF19" s="126"/>
      <c r="AG19" s="126"/>
      <c r="AH19" s="101">
        <v>100</v>
      </c>
      <c r="AI19" s="116">
        <v>16</v>
      </c>
      <c r="AJ19" s="108">
        <f t="shared" ref="AJ19" si="7">AQ19+AQ20</f>
        <v>0</v>
      </c>
      <c r="AK19" s="34" t="s">
        <v>16</v>
      </c>
      <c r="AL19" s="35">
        <v>3</v>
      </c>
      <c r="AM19" s="35" t="s">
        <v>3</v>
      </c>
      <c r="AN19" s="35">
        <v>1</v>
      </c>
      <c r="AO19" s="36">
        <v>100</v>
      </c>
      <c r="AP19" s="36">
        <v>16</v>
      </c>
      <c r="AQ19" s="15"/>
      <c r="AS19" s="126"/>
      <c r="AT19" s="126"/>
      <c r="AU19" s="126"/>
      <c r="AV19" s="126"/>
      <c r="AW19" s="101">
        <v>100</v>
      </c>
      <c r="AX19" s="116">
        <v>28</v>
      </c>
      <c r="AY19" s="108">
        <f>BF19+BF20</f>
        <v>0</v>
      </c>
      <c r="AZ19" s="34" t="s">
        <v>16</v>
      </c>
      <c r="BA19" s="35">
        <v>3</v>
      </c>
      <c r="BB19" s="35" t="s">
        <v>3</v>
      </c>
      <c r="BC19" s="35">
        <v>1</v>
      </c>
      <c r="BD19" s="36">
        <v>100</v>
      </c>
      <c r="BE19" s="36">
        <v>28</v>
      </c>
      <c r="BF19" s="23"/>
    </row>
    <row r="20" spans="1:58" ht="19.95" customHeight="1" x14ac:dyDescent="0.45">
      <c r="A20" s="126"/>
      <c r="B20" s="126"/>
      <c r="C20" s="126"/>
      <c r="D20" s="126"/>
      <c r="E20" s="101">
        <v>150</v>
      </c>
      <c r="F20" s="116">
        <v>24</v>
      </c>
      <c r="G20" s="101">
        <f t="shared" ref="G20" si="8">N20+N21</f>
        <v>0</v>
      </c>
      <c r="H20" s="34" t="s">
        <v>1</v>
      </c>
      <c r="I20" s="35">
        <v>6</v>
      </c>
      <c r="J20" s="35" t="s">
        <v>3</v>
      </c>
      <c r="K20" s="35">
        <v>1</v>
      </c>
      <c r="L20" s="65">
        <v>100</v>
      </c>
      <c r="M20" s="36">
        <v>16</v>
      </c>
      <c r="N20" s="15"/>
      <c r="P20" s="126"/>
      <c r="Q20" s="126"/>
      <c r="R20" s="126"/>
      <c r="S20" s="126"/>
      <c r="T20" s="101">
        <v>150</v>
      </c>
      <c r="U20" s="116">
        <v>42</v>
      </c>
      <c r="V20" s="101">
        <f>AB20+AB21</f>
        <v>0</v>
      </c>
      <c r="W20" s="35">
        <v>6</v>
      </c>
      <c r="X20" s="35" t="s">
        <v>3</v>
      </c>
      <c r="Y20" s="35">
        <v>1</v>
      </c>
      <c r="Z20" s="65">
        <v>100</v>
      </c>
      <c r="AA20" s="36">
        <v>28</v>
      </c>
      <c r="AB20" s="15"/>
      <c r="AD20" s="109"/>
      <c r="AE20" s="109"/>
      <c r="AF20" s="109"/>
      <c r="AG20" s="109"/>
      <c r="AH20" s="101"/>
      <c r="AI20" s="116"/>
      <c r="AJ20" s="109"/>
      <c r="AK20" s="37" t="s">
        <v>16</v>
      </c>
      <c r="AL20" s="38">
        <v>3</v>
      </c>
      <c r="AM20" s="38" t="s">
        <v>3</v>
      </c>
      <c r="AN20" s="38">
        <v>2</v>
      </c>
      <c r="AO20" s="39">
        <v>100</v>
      </c>
      <c r="AP20" s="39">
        <v>16</v>
      </c>
      <c r="AQ20" s="16"/>
      <c r="AS20" s="109"/>
      <c r="AT20" s="109"/>
      <c r="AU20" s="109"/>
      <c r="AV20" s="109"/>
      <c r="AW20" s="101"/>
      <c r="AX20" s="116"/>
      <c r="AY20" s="109"/>
      <c r="AZ20" s="37" t="s">
        <v>16</v>
      </c>
      <c r="BA20" s="38">
        <v>3</v>
      </c>
      <c r="BB20" s="38" t="s">
        <v>3</v>
      </c>
      <c r="BC20" s="38">
        <v>2</v>
      </c>
      <c r="BD20" s="39">
        <v>100</v>
      </c>
      <c r="BE20" s="39">
        <v>28</v>
      </c>
      <c r="BF20" s="24"/>
    </row>
    <row r="21" spans="1:58" ht="19.95" customHeight="1" thickBot="1" x14ac:dyDescent="0.5">
      <c r="A21" s="130"/>
      <c r="B21" s="130"/>
      <c r="C21" s="130"/>
      <c r="D21" s="130"/>
      <c r="E21" s="143"/>
      <c r="F21" s="145"/>
      <c r="G21" s="143"/>
      <c r="H21" s="42" t="s">
        <v>1</v>
      </c>
      <c r="I21" s="43">
        <v>6</v>
      </c>
      <c r="J21" s="43" t="s">
        <v>3</v>
      </c>
      <c r="K21" s="43">
        <v>2</v>
      </c>
      <c r="L21" s="68">
        <v>100</v>
      </c>
      <c r="M21" s="44">
        <v>16</v>
      </c>
      <c r="N21" s="17"/>
      <c r="P21" s="130"/>
      <c r="Q21" s="130"/>
      <c r="R21" s="130"/>
      <c r="S21" s="130"/>
      <c r="T21" s="143"/>
      <c r="U21" s="145"/>
      <c r="V21" s="143"/>
      <c r="W21" s="43">
        <v>6</v>
      </c>
      <c r="X21" s="43" t="s">
        <v>3</v>
      </c>
      <c r="Y21" s="43">
        <v>2</v>
      </c>
      <c r="Z21" s="68">
        <v>100</v>
      </c>
      <c r="AA21" s="44">
        <v>28</v>
      </c>
      <c r="AB21" s="17"/>
    </row>
    <row r="22" spans="1:58" ht="19.95" customHeight="1" thickTop="1" x14ac:dyDescent="0.45">
      <c r="A22" s="126" t="s">
        <v>17</v>
      </c>
      <c r="B22" s="126">
        <v>300</v>
      </c>
      <c r="C22" s="126">
        <v>48</v>
      </c>
      <c r="D22" s="125">
        <f>G22+G24+G27+G28+G29+G32</f>
        <v>0</v>
      </c>
      <c r="E22" s="109">
        <v>150</v>
      </c>
      <c r="F22" s="109">
        <v>24</v>
      </c>
      <c r="G22" s="101">
        <f>N22+N23</f>
        <v>0</v>
      </c>
      <c r="H22" s="45" t="s">
        <v>16</v>
      </c>
      <c r="I22" s="46">
        <v>1</v>
      </c>
      <c r="J22" s="46" t="s">
        <v>3</v>
      </c>
      <c r="K22" s="46">
        <v>1</v>
      </c>
      <c r="L22" s="69">
        <v>100</v>
      </c>
      <c r="M22" s="47">
        <v>16</v>
      </c>
      <c r="N22" s="20"/>
      <c r="P22" s="126" t="s">
        <v>32</v>
      </c>
      <c r="Q22" s="126">
        <v>250</v>
      </c>
      <c r="R22" s="126">
        <v>70</v>
      </c>
      <c r="S22" s="125">
        <f>AB22+AB23+AB24+AB25+AB26+AB27+AB28+AB29+AB30+AB31+AB32+AB33</f>
        <v>0</v>
      </c>
      <c r="T22" s="109">
        <v>150</v>
      </c>
      <c r="U22" s="109">
        <v>42</v>
      </c>
      <c r="V22" s="109">
        <f>AB22+AB23</f>
        <v>0</v>
      </c>
      <c r="W22" s="46">
        <v>1</v>
      </c>
      <c r="X22" s="46" t="s">
        <v>3</v>
      </c>
      <c r="Y22" s="46">
        <v>1</v>
      </c>
      <c r="Z22" s="69">
        <v>100</v>
      </c>
      <c r="AA22" s="47">
        <v>28</v>
      </c>
      <c r="AB22" s="26"/>
      <c r="AD22" s="118" t="s">
        <v>53</v>
      </c>
      <c r="AE22" s="119"/>
      <c r="AF22" s="12" t="s">
        <v>19</v>
      </c>
      <c r="AG22" s="12"/>
      <c r="AH22" s="120" t="s">
        <v>39</v>
      </c>
      <c r="AI22" s="120"/>
      <c r="AJ22" s="12"/>
      <c r="AK22" s="120">
        <v>300</v>
      </c>
      <c r="AL22" s="120"/>
      <c r="AM22" s="120" t="s">
        <v>21</v>
      </c>
      <c r="AN22" s="120"/>
      <c r="AO22" s="120" t="s">
        <v>54</v>
      </c>
      <c r="AP22" s="120"/>
      <c r="AQ22" s="142"/>
      <c r="AS22" s="122" t="s">
        <v>53</v>
      </c>
      <c r="AT22" s="123"/>
      <c r="AU22" s="11" t="s">
        <v>50</v>
      </c>
      <c r="AV22" s="11"/>
      <c r="AW22" s="110" t="s">
        <v>39</v>
      </c>
      <c r="AX22" s="110"/>
      <c r="AY22" s="11"/>
      <c r="AZ22" s="110">
        <v>300</v>
      </c>
      <c r="BA22" s="110"/>
      <c r="BB22" s="110" t="s">
        <v>21</v>
      </c>
      <c r="BC22" s="110"/>
      <c r="BD22" s="110" t="s">
        <v>55</v>
      </c>
      <c r="BE22" s="110"/>
      <c r="BF22" s="111"/>
    </row>
    <row r="23" spans="1:58" ht="19.95" customHeight="1" x14ac:dyDescent="0.45">
      <c r="A23" s="126"/>
      <c r="B23" s="126"/>
      <c r="C23" s="126"/>
      <c r="D23" s="126"/>
      <c r="E23" s="101"/>
      <c r="F23" s="101"/>
      <c r="G23" s="101"/>
      <c r="H23" s="37" t="s">
        <v>15</v>
      </c>
      <c r="I23" s="38">
        <v>1</v>
      </c>
      <c r="J23" s="38" t="s">
        <v>3</v>
      </c>
      <c r="K23" s="38">
        <v>2</v>
      </c>
      <c r="L23" s="66">
        <v>100</v>
      </c>
      <c r="M23" s="39">
        <v>16</v>
      </c>
      <c r="N23" s="16"/>
      <c r="P23" s="126"/>
      <c r="Q23" s="126"/>
      <c r="R23" s="126"/>
      <c r="S23" s="126"/>
      <c r="T23" s="101"/>
      <c r="U23" s="101"/>
      <c r="V23" s="101"/>
      <c r="W23" s="38">
        <v>1</v>
      </c>
      <c r="X23" s="38" t="s">
        <v>3</v>
      </c>
      <c r="Y23" s="38">
        <v>2</v>
      </c>
      <c r="Z23" s="66">
        <v>100</v>
      </c>
      <c r="AA23" s="39">
        <v>28</v>
      </c>
      <c r="AB23" s="16"/>
      <c r="AD23" s="114" t="s">
        <v>64</v>
      </c>
      <c r="AE23" s="115"/>
      <c r="AF23" s="115"/>
      <c r="AG23" s="116"/>
      <c r="AH23" s="114" t="s">
        <v>10</v>
      </c>
      <c r="AI23" s="115"/>
      <c r="AJ23" s="116"/>
      <c r="AK23" s="101" t="s">
        <v>62</v>
      </c>
      <c r="AL23" s="101"/>
      <c r="AM23" s="101"/>
      <c r="AN23" s="101"/>
      <c r="AO23" s="101"/>
      <c r="AP23" s="101"/>
      <c r="AQ23" s="8" t="s">
        <v>13</v>
      </c>
      <c r="AS23" s="114" t="s">
        <v>65</v>
      </c>
      <c r="AT23" s="115"/>
      <c r="AU23" s="115"/>
      <c r="AV23" s="116"/>
      <c r="AW23" s="114" t="s">
        <v>10</v>
      </c>
      <c r="AX23" s="115"/>
      <c r="AY23" s="116"/>
      <c r="AZ23" s="101" t="s">
        <v>62</v>
      </c>
      <c r="BA23" s="101"/>
      <c r="BB23" s="101"/>
      <c r="BC23" s="101"/>
      <c r="BD23" s="101"/>
      <c r="BE23" s="101"/>
      <c r="BF23" s="8" t="s">
        <v>13</v>
      </c>
    </row>
    <row r="24" spans="1:58" ht="19.95" customHeight="1" x14ac:dyDescent="0.45">
      <c r="A24" s="126"/>
      <c r="B24" s="126"/>
      <c r="C24" s="126"/>
      <c r="D24" s="126"/>
      <c r="E24" s="108">
        <v>150</v>
      </c>
      <c r="F24" s="108">
        <v>24</v>
      </c>
      <c r="G24" s="108">
        <f>N24+N25+N26</f>
        <v>0</v>
      </c>
      <c r="H24" s="34" t="s">
        <v>15</v>
      </c>
      <c r="I24" s="35">
        <v>2</v>
      </c>
      <c r="J24" s="35" t="s">
        <v>3</v>
      </c>
      <c r="K24" s="35">
        <v>1</v>
      </c>
      <c r="L24" s="65">
        <v>100</v>
      </c>
      <c r="M24" s="36">
        <v>16</v>
      </c>
      <c r="N24" s="15"/>
      <c r="P24" s="126"/>
      <c r="Q24" s="126"/>
      <c r="R24" s="126"/>
      <c r="S24" s="126"/>
      <c r="T24" s="108">
        <v>150</v>
      </c>
      <c r="U24" s="108">
        <v>42</v>
      </c>
      <c r="V24" s="108">
        <f>AB24+AB25+AB26</f>
        <v>0</v>
      </c>
      <c r="W24" s="35">
        <v>2</v>
      </c>
      <c r="X24" s="35" t="s">
        <v>3</v>
      </c>
      <c r="Y24" s="35">
        <v>1</v>
      </c>
      <c r="Z24" s="65">
        <v>100</v>
      </c>
      <c r="AA24" s="36">
        <v>28</v>
      </c>
      <c r="AB24" s="15"/>
      <c r="AD24" s="108" t="s">
        <v>4</v>
      </c>
      <c r="AE24" s="30" t="s">
        <v>5</v>
      </c>
      <c r="AF24" s="30" t="s">
        <v>7</v>
      </c>
      <c r="AG24" s="30" t="s">
        <v>66</v>
      </c>
      <c r="AH24" s="30" t="s">
        <v>5</v>
      </c>
      <c r="AI24" s="31" t="s">
        <v>7</v>
      </c>
      <c r="AJ24" s="30" t="s">
        <v>66</v>
      </c>
      <c r="AK24" s="108" t="s">
        <v>12</v>
      </c>
      <c r="AL24" s="108"/>
      <c r="AM24" s="108"/>
      <c r="AN24" s="108"/>
      <c r="AO24" s="30" t="s">
        <v>5</v>
      </c>
      <c r="AP24" s="30" t="s">
        <v>7</v>
      </c>
      <c r="AQ24" s="108" t="s">
        <v>14</v>
      </c>
      <c r="AS24" s="108" t="s">
        <v>4</v>
      </c>
      <c r="AT24" s="30" t="s">
        <v>5</v>
      </c>
      <c r="AU24" s="30" t="s">
        <v>7</v>
      </c>
      <c r="AV24" s="30" t="s">
        <v>66</v>
      </c>
      <c r="AW24" s="30" t="s">
        <v>5</v>
      </c>
      <c r="AX24" s="31" t="s">
        <v>7</v>
      </c>
      <c r="AY24" s="30" t="s">
        <v>66</v>
      </c>
      <c r="AZ24" s="108" t="s">
        <v>12</v>
      </c>
      <c r="BA24" s="108"/>
      <c r="BB24" s="108"/>
      <c r="BC24" s="108"/>
      <c r="BD24" s="30" t="s">
        <v>5</v>
      </c>
      <c r="BE24" s="30" t="s">
        <v>7</v>
      </c>
      <c r="BF24" s="108" t="s">
        <v>14</v>
      </c>
    </row>
    <row r="25" spans="1:58" ht="19.95" customHeight="1" x14ac:dyDescent="0.45">
      <c r="A25" s="126"/>
      <c r="B25" s="126"/>
      <c r="C25" s="126"/>
      <c r="D25" s="126"/>
      <c r="E25" s="126"/>
      <c r="F25" s="126"/>
      <c r="G25" s="126"/>
      <c r="H25" s="48" t="s">
        <v>15</v>
      </c>
      <c r="I25" s="49">
        <v>2</v>
      </c>
      <c r="J25" s="49" t="s">
        <v>3</v>
      </c>
      <c r="K25" s="49">
        <v>2</v>
      </c>
      <c r="L25" s="67">
        <v>100</v>
      </c>
      <c r="M25" s="50">
        <v>16</v>
      </c>
      <c r="N25" s="18"/>
      <c r="P25" s="126"/>
      <c r="Q25" s="126"/>
      <c r="R25" s="126"/>
      <c r="S25" s="126"/>
      <c r="T25" s="126"/>
      <c r="U25" s="126"/>
      <c r="V25" s="126"/>
      <c r="W25" s="49">
        <v>2</v>
      </c>
      <c r="X25" s="49" t="s">
        <v>3</v>
      </c>
      <c r="Y25" s="49">
        <v>2</v>
      </c>
      <c r="Z25" s="67">
        <v>100</v>
      </c>
      <c r="AA25" s="50">
        <v>28</v>
      </c>
      <c r="AB25" s="18"/>
      <c r="AD25" s="109"/>
      <c r="AE25" s="32" t="s">
        <v>6</v>
      </c>
      <c r="AF25" s="32" t="s">
        <v>8</v>
      </c>
      <c r="AG25" s="32" t="s">
        <v>8</v>
      </c>
      <c r="AH25" s="32" t="s">
        <v>6</v>
      </c>
      <c r="AI25" s="33" t="s">
        <v>8</v>
      </c>
      <c r="AJ25" s="32" t="s">
        <v>8</v>
      </c>
      <c r="AK25" s="109"/>
      <c r="AL25" s="109"/>
      <c r="AM25" s="109"/>
      <c r="AN25" s="109"/>
      <c r="AO25" s="32" t="s">
        <v>6</v>
      </c>
      <c r="AP25" s="32" t="s">
        <v>8</v>
      </c>
      <c r="AQ25" s="109"/>
      <c r="AS25" s="109"/>
      <c r="AT25" s="32" t="s">
        <v>6</v>
      </c>
      <c r="AU25" s="32" t="s">
        <v>8</v>
      </c>
      <c r="AV25" s="32" t="s">
        <v>8</v>
      </c>
      <c r="AW25" s="32" t="s">
        <v>6</v>
      </c>
      <c r="AX25" s="33" t="s">
        <v>8</v>
      </c>
      <c r="AY25" s="32" t="s">
        <v>8</v>
      </c>
      <c r="AZ25" s="109"/>
      <c r="BA25" s="109"/>
      <c r="BB25" s="109"/>
      <c r="BC25" s="109"/>
      <c r="BD25" s="32" t="s">
        <v>6</v>
      </c>
      <c r="BE25" s="32" t="s">
        <v>8</v>
      </c>
      <c r="BF25" s="109"/>
    </row>
    <row r="26" spans="1:58" ht="19.95" customHeight="1" x14ac:dyDescent="0.45">
      <c r="A26" s="126"/>
      <c r="B26" s="126"/>
      <c r="C26" s="126"/>
      <c r="D26" s="126"/>
      <c r="E26" s="109"/>
      <c r="F26" s="109"/>
      <c r="G26" s="109"/>
      <c r="H26" s="37" t="s">
        <v>15</v>
      </c>
      <c r="I26" s="38">
        <v>2</v>
      </c>
      <c r="J26" s="38" t="s">
        <v>3</v>
      </c>
      <c r="K26" s="38">
        <v>3</v>
      </c>
      <c r="L26" s="66">
        <v>100</v>
      </c>
      <c r="M26" s="39">
        <v>16</v>
      </c>
      <c r="N26" s="16"/>
      <c r="P26" s="126"/>
      <c r="Q26" s="126"/>
      <c r="R26" s="126"/>
      <c r="S26" s="126"/>
      <c r="T26" s="109"/>
      <c r="U26" s="109"/>
      <c r="V26" s="109"/>
      <c r="W26" s="38">
        <v>2</v>
      </c>
      <c r="X26" s="38" t="s">
        <v>3</v>
      </c>
      <c r="Y26" s="38">
        <v>3</v>
      </c>
      <c r="Z26" s="66">
        <v>100</v>
      </c>
      <c r="AA26" s="39">
        <v>28</v>
      </c>
      <c r="AB26" s="16"/>
      <c r="AD26" s="101" t="s">
        <v>0</v>
      </c>
      <c r="AE26" s="101">
        <v>300</v>
      </c>
      <c r="AF26" s="101">
        <v>48</v>
      </c>
      <c r="AG26" s="101">
        <f>AJ26+AJ27+AJ28+AJ30+AJ32</f>
        <v>0</v>
      </c>
      <c r="AH26" s="76">
        <v>150</v>
      </c>
      <c r="AI26" s="77">
        <v>24</v>
      </c>
      <c r="AJ26" s="8">
        <f>AQ26</f>
        <v>0</v>
      </c>
      <c r="AK26" s="78" t="s">
        <v>48</v>
      </c>
      <c r="AL26" s="77">
        <v>1</v>
      </c>
      <c r="AM26" s="77" t="s">
        <v>2</v>
      </c>
      <c r="AN26" s="76">
        <v>1</v>
      </c>
      <c r="AO26" s="77">
        <v>100</v>
      </c>
      <c r="AP26" s="8">
        <v>16</v>
      </c>
      <c r="AQ26" s="15"/>
      <c r="AS26" s="101" t="s">
        <v>56</v>
      </c>
      <c r="AT26" s="101">
        <v>300</v>
      </c>
      <c r="AU26" s="101">
        <v>84</v>
      </c>
      <c r="AV26" s="101">
        <f>AY26+AY27+AY28+AY30+AY32</f>
        <v>0</v>
      </c>
      <c r="AW26" s="8">
        <v>150</v>
      </c>
      <c r="AX26" s="8">
        <v>42</v>
      </c>
      <c r="AY26" s="8">
        <f>BF26</f>
        <v>0</v>
      </c>
      <c r="AZ26" s="78" t="s">
        <v>48</v>
      </c>
      <c r="BA26" s="77">
        <v>1</v>
      </c>
      <c r="BB26" s="77" t="s">
        <v>2</v>
      </c>
      <c r="BC26" s="76">
        <v>1</v>
      </c>
      <c r="BD26" s="77">
        <v>100</v>
      </c>
      <c r="BE26" s="8">
        <v>28</v>
      </c>
      <c r="BF26" s="23"/>
    </row>
    <row r="27" spans="1:58" ht="19.95" customHeight="1" x14ac:dyDescent="0.45">
      <c r="A27" s="126"/>
      <c r="B27" s="126"/>
      <c r="C27" s="126"/>
      <c r="D27" s="126"/>
      <c r="E27" s="30">
        <v>150</v>
      </c>
      <c r="F27" s="31">
        <v>24</v>
      </c>
      <c r="G27" s="31">
        <f>N27</f>
        <v>0</v>
      </c>
      <c r="H27" s="40" t="s">
        <v>15</v>
      </c>
      <c r="I27" s="41">
        <v>3</v>
      </c>
      <c r="J27" s="41" t="s">
        <v>3</v>
      </c>
      <c r="K27" s="41">
        <v>1</v>
      </c>
      <c r="L27" s="83">
        <v>150</v>
      </c>
      <c r="M27" s="30">
        <v>24</v>
      </c>
      <c r="N27" s="15"/>
      <c r="P27" s="126"/>
      <c r="Q27" s="126"/>
      <c r="R27" s="126"/>
      <c r="S27" s="126"/>
      <c r="T27" s="108">
        <v>150</v>
      </c>
      <c r="U27" s="108">
        <v>42</v>
      </c>
      <c r="V27" s="101">
        <f>AB27+AB28</f>
        <v>0</v>
      </c>
      <c r="W27" s="35">
        <v>3</v>
      </c>
      <c r="X27" s="35" t="s">
        <v>3</v>
      </c>
      <c r="Y27" s="35">
        <v>1</v>
      </c>
      <c r="Z27" s="65">
        <v>100</v>
      </c>
      <c r="AA27" s="36">
        <v>28</v>
      </c>
      <c r="AB27" s="15"/>
      <c r="AD27" s="101"/>
      <c r="AE27" s="101"/>
      <c r="AF27" s="101"/>
      <c r="AG27" s="101"/>
      <c r="AH27" s="76">
        <v>150</v>
      </c>
      <c r="AI27" s="77">
        <v>24</v>
      </c>
      <c r="AJ27" s="8">
        <f>AQ27</f>
        <v>0</v>
      </c>
      <c r="AK27" s="78" t="s">
        <v>48</v>
      </c>
      <c r="AL27" s="77">
        <v>2</v>
      </c>
      <c r="AM27" s="77" t="s">
        <v>2</v>
      </c>
      <c r="AN27" s="76">
        <v>1</v>
      </c>
      <c r="AO27" s="77">
        <v>100</v>
      </c>
      <c r="AP27" s="8">
        <v>16</v>
      </c>
      <c r="AQ27" s="15"/>
      <c r="AS27" s="101"/>
      <c r="AT27" s="101"/>
      <c r="AU27" s="101"/>
      <c r="AV27" s="101"/>
      <c r="AW27" s="8">
        <v>150</v>
      </c>
      <c r="AX27" s="8">
        <v>42</v>
      </c>
      <c r="AY27" s="8">
        <f>BF27</f>
        <v>0</v>
      </c>
      <c r="AZ27" s="78" t="s">
        <v>48</v>
      </c>
      <c r="BA27" s="77">
        <v>2</v>
      </c>
      <c r="BB27" s="77" t="s">
        <v>2</v>
      </c>
      <c r="BC27" s="76">
        <v>1</v>
      </c>
      <c r="BD27" s="77">
        <v>100</v>
      </c>
      <c r="BE27" s="8">
        <v>28</v>
      </c>
      <c r="BF27" s="23"/>
    </row>
    <row r="28" spans="1:58" ht="19.95" customHeight="1" x14ac:dyDescent="0.45">
      <c r="A28" s="126"/>
      <c r="B28" s="126"/>
      <c r="C28" s="126"/>
      <c r="D28" s="126"/>
      <c r="E28" s="30">
        <v>150</v>
      </c>
      <c r="F28" s="31">
        <v>24</v>
      </c>
      <c r="G28" s="31">
        <f>N28</f>
        <v>0</v>
      </c>
      <c r="H28" s="40" t="s">
        <v>15</v>
      </c>
      <c r="I28" s="41">
        <v>3</v>
      </c>
      <c r="J28" s="41" t="s">
        <v>3</v>
      </c>
      <c r="K28" s="41">
        <v>2</v>
      </c>
      <c r="L28" s="83">
        <v>100</v>
      </c>
      <c r="M28" s="30">
        <v>16</v>
      </c>
      <c r="N28" s="15"/>
      <c r="P28" s="126"/>
      <c r="Q28" s="126"/>
      <c r="R28" s="126"/>
      <c r="S28" s="126"/>
      <c r="T28" s="109"/>
      <c r="U28" s="109"/>
      <c r="V28" s="101"/>
      <c r="W28" s="38">
        <v>3</v>
      </c>
      <c r="X28" s="38" t="s">
        <v>3</v>
      </c>
      <c r="Y28" s="38">
        <v>2</v>
      </c>
      <c r="Z28" s="66">
        <v>100</v>
      </c>
      <c r="AA28" s="39">
        <v>28</v>
      </c>
      <c r="AB28" s="16"/>
      <c r="AD28" s="101"/>
      <c r="AE28" s="101"/>
      <c r="AF28" s="101"/>
      <c r="AG28" s="101"/>
      <c r="AH28" s="104">
        <v>150</v>
      </c>
      <c r="AI28" s="104">
        <v>24</v>
      </c>
      <c r="AJ28" s="108">
        <f>AQ28+AQ29</f>
        <v>0</v>
      </c>
      <c r="AK28" s="34" t="s">
        <v>1</v>
      </c>
      <c r="AL28" s="35">
        <v>3</v>
      </c>
      <c r="AM28" s="35" t="s">
        <v>3</v>
      </c>
      <c r="AN28" s="35">
        <v>1</v>
      </c>
      <c r="AO28" s="34">
        <v>100</v>
      </c>
      <c r="AP28" s="36">
        <v>16</v>
      </c>
      <c r="AQ28" s="15"/>
      <c r="AS28" s="101"/>
      <c r="AT28" s="101"/>
      <c r="AU28" s="101"/>
      <c r="AV28" s="101"/>
      <c r="AW28" s="102">
        <v>150</v>
      </c>
      <c r="AX28" s="104">
        <v>42</v>
      </c>
      <c r="AY28" s="108">
        <f>BF28+BF29</f>
        <v>0</v>
      </c>
      <c r="AZ28" s="34" t="s">
        <v>1</v>
      </c>
      <c r="BA28" s="35">
        <v>3</v>
      </c>
      <c r="BB28" s="35" t="s">
        <v>3</v>
      </c>
      <c r="BC28" s="35">
        <v>1</v>
      </c>
      <c r="BD28" s="34">
        <v>100</v>
      </c>
      <c r="BE28" s="36">
        <v>28</v>
      </c>
      <c r="BF28" s="23"/>
    </row>
    <row r="29" spans="1:58" ht="19.95" customHeight="1" x14ac:dyDescent="0.45">
      <c r="A29" s="126"/>
      <c r="B29" s="126"/>
      <c r="C29" s="126"/>
      <c r="D29" s="126"/>
      <c r="E29" s="108">
        <v>150</v>
      </c>
      <c r="F29" s="108">
        <v>24</v>
      </c>
      <c r="G29" s="108">
        <f>N29+N30+N31</f>
        <v>0</v>
      </c>
      <c r="H29" s="34" t="s">
        <v>15</v>
      </c>
      <c r="I29" s="35">
        <v>4</v>
      </c>
      <c r="J29" s="35" t="s">
        <v>3</v>
      </c>
      <c r="K29" s="35">
        <v>1</v>
      </c>
      <c r="L29" s="65">
        <v>100</v>
      </c>
      <c r="M29" s="36">
        <v>16</v>
      </c>
      <c r="N29" s="15"/>
      <c r="P29" s="126"/>
      <c r="Q29" s="126"/>
      <c r="R29" s="126"/>
      <c r="S29" s="126"/>
      <c r="T29" s="108">
        <v>150</v>
      </c>
      <c r="U29" s="108">
        <v>42</v>
      </c>
      <c r="V29" s="108">
        <f>AB29+AB30+AB31</f>
        <v>0</v>
      </c>
      <c r="W29" s="35">
        <v>4</v>
      </c>
      <c r="X29" s="35" t="s">
        <v>3</v>
      </c>
      <c r="Y29" s="35">
        <v>1</v>
      </c>
      <c r="Z29" s="65">
        <v>100</v>
      </c>
      <c r="AA29" s="36">
        <v>28</v>
      </c>
      <c r="AB29" s="15"/>
      <c r="AD29" s="101"/>
      <c r="AE29" s="101"/>
      <c r="AF29" s="101"/>
      <c r="AG29" s="101"/>
      <c r="AH29" s="105"/>
      <c r="AI29" s="105"/>
      <c r="AJ29" s="109"/>
      <c r="AK29" s="37" t="s">
        <v>1</v>
      </c>
      <c r="AL29" s="38">
        <v>3</v>
      </c>
      <c r="AM29" s="38" t="s">
        <v>3</v>
      </c>
      <c r="AN29" s="38">
        <v>2</v>
      </c>
      <c r="AO29" s="37">
        <v>100</v>
      </c>
      <c r="AP29" s="39">
        <v>16</v>
      </c>
      <c r="AQ29" s="18"/>
      <c r="AS29" s="101"/>
      <c r="AT29" s="101"/>
      <c r="AU29" s="101"/>
      <c r="AV29" s="101"/>
      <c r="AW29" s="103"/>
      <c r="AX29" s="105"/>
      <c r="AY29" s="109"/>
      <c r="AZ29" s="37" t="s">
        <v>1</v>
      </c>
      <c r="BA29" s="38">
        <v>3</v>
      </c>
      <c r="BB29" s="38" t="s">
        <v>3</v>
      </c>
      <c r="BC29" s="38">
        <v>2</v>
      </c>
      <c r="BD29" s="37">
        <v>100</v>
      </c>
      <c r="BE29" s="39">
        <v>28</v>
      </c>
      <c r="BF29" s="24"/>
    </row>
    <row r="30" spans="1:58" ht="19.95" customHeight="1" x14ac:dyDescent="0.45">
      <c r="A30" s="126"/>
      <c r="B30" s="126"/>
      <c r="C30" s="126"/>
      <c r="D30" s="126"/>
      <c r="E30" s="126"/>
      <c r="F30" s="126"/>
      <c r="G30" s="126"/>
      <c r="H30" s="48" t="s">
        <v>15</v>
      </c>
      <c r="I30" s="49">
        <v>4</v>
      </c>
      <c r="J30" s="49" t="s">
        <v>3</v>
      </c>
      <c r="K30" s="49">
        <v>2</v>
      </c>
      <c r="L30" s="67">
        <v>100</v>
      </c>
      <c r="M30" s="50">
        <v>16</v>
      </c>
      <c r="N30" s="18"/>
      <c r="P30" s="126"/>
      <c r="Q30" s="126"/>
      <c r="R30" s="126"/>
      <c r="S30" s="126"/>
      <c r="T30" s="126"/>
      <c r="U30" s="126"/>
      <c r="V30" s="126"/>
      <c r="W30" s="49">
        <v>4</v>
      </c>
      <c r="X30" s="49" t="s">
        <v>3</v>
      </c>
      <c r="Y30" s="49">
        <v>2</v>
      </c>
      <c r="Z30" s="67">
        <v>100</v>
      </c>
      <c r="AA30" s="50">
        <v>28</v>
      </c>
      <c r="AB30" s="18"/>
      <c r="AD30" s="101"/>
      <c r="AE30" s="101"/>
      <c r="AF30" s="101"/>
      <c r="AG30" s="101"/>
      <c r="AH30" s="104">
        <v>150</v>
      </c>
      <c r="AI30" s="104">
        <v>24</v>
      </c>
      <c r="AJ30" s="108">
        <f t="shared" ref="AJ30" si="9">AQ30+AQ31</f>
        <v>0</v>
      </c>
      <c r="AK30" s="34" t="s">
        <v>1</v>
      </c>
      <c r="AL30" s="35">
        <v>4</v>
      </c>
      <c r="AM30" s="35" t="s">
        <v>3</v>
      </c>
      <c r="AN30" s="35">
        <v>1</v>
      </c>
      <c r="AO30" s="34">
        <v>100</v>
      </c>
      <c r="AP30" s="36">
        <v>16</v>
      </c>
      <c r="AQ30" s="15"/>
      <c r="AS30" s="101"/>
      <c r="AT30" s="101"/>
      <c r="AU30" s="101"/>
      <c r="AV30" s="101"/>
      <c r="AW30" s="102">
        <v>150</v>
      </c>
      <c r="AX30" s="104">
        <v>42</v>
      </c>
      <c r="AY30" s="108">
        <f>BF30+BF31</f>
        <v>0</v>
      </c>
      <c r="AZ30" s="34" t="s">
        <v>1</v>
      </c>
      <c r="BA30" s="35">
        <v>4</v>
      </c>
      <c r="BB30" s="35" t="s">
        <v>3</v>
      </c>
      <c r="BC30" s="35">
        <v>1</v>
      </c>
      <c r="BD30" s="34">
        <v>100</v>
      </c>
      <c r="BE30" s="36">
        <v>28</v>
      </c>
      <c r="BF30" s="23"/>
    </row>
    <row r="31" spans="1:58" ht="19.95" customHeight="1" x14ac:dyDescent="0.45">
      <c r="A31" s="126"/>
      <c r="B31" s="126"/>
      <c r="C31" s="126"/>
      <c r="D31" s="126"/>
      <c r="E31" s="109"/>
      <c r="F31" s="109"/>
      <c r="G31" s="109"/>
      <c r="H31" s="37" t="s">
        <v>15</v>
      </c>
      <c r="I31" s="38">
        <v>4</v>
      </c>
      <c r="J31" s="38" t="s">
        <v>3</v>
      </c>
      <c r="K31" s="38">
        <v>3</v>
      </c>
      <c r="L31" s="66">
        <v>100</v>
      </c>
      <c r="M31" s="39">
        <v>16</v>
      </c>
      <c r="N31" s="16"/>
      <c r="P31" s="126"/>
      <c r="Q31" s="126"/>
      <c r="R31" s="126"/>
      <c r="S31" s="126"/>
      <c r="T31" s="109"/>
      <c r="U31" s="109"/>
      <c r="V31" s="109"/>
      <c r="W31" s="38">
        <v>4</v>
      </c>
      <c r="X31" s="38" t="s">
        <v>3</v>
      </c>
      <c r="Y31" s="38">
        <v>3</v>
      </c>
      <c r="Z31" s="66">
        <v>100</v>
      </c>
      <c r="AA31" s="39">
        <v>28</v>
      </c>
      <c r="AB31" s="16"/>
      <c r="AD31" s="101"/>
      <c r="AE31" s="101"/>
      <c r="AF31" s="101"/>
      <c r="AG31" s="101"/>
      <c r="AH31" s="141"/>
      <c r="AI31" s="141"/>
      <c r="AJ31" s="126"/>
      <c r="AK31" s="51" t="s">
        <v>1</v>
      </c>
      <c r="AL31" s="52">
        <v>4</v>
      </c>
      <c r="AM31" s="52" t="s">
        <v>3</v>
      </c>
      <c r="AN31" s="52">
        <v>2</v>
      </c>
      <c r="AO31" s="51">
        <v>100</v>
      </c>
      <c r="AP31" s="53">
        <v>16</v>
      </c>
      <c r="AQ31" s="29"/>
      <c r="AS31" s="101"/>
      <c r="AT31" s="101"/>
      <c r="AU31" s="101"/>
      <c r="AV31" s="101"/>
      <c r="AW31" s="103"/>
      <c r="AX31" s="105"/>
      <c r="AY31" s="109"/>
      <c r="AZ31" s="37" t="s">
        <v>1</v>
      </c>
      <c r="BA31" s="38">
        <v>4</v>
      </c>
      <c r="BB31" s="38" t="s">
        <v>3</v>
      </c>
      <c r="BC31" s="38">
        <v>2</v>
      </c>
      <c r="BD31" s="37">
        <v>100</v>
      </c>
      <c r="BE31" s="39">
        <v>28</v>
      </c>
      <c r="BF31" s="25"/>
    </row>
    <row r="32" spans="1:58" ht="19.95" customHeight="1" x14ac:dyDescent="0.45">
      <c r="A32" s="126"/>
      <c r="B32" s="126"/>
      <c r="C32" s="126"/>
      <c r="D32" s="126"/>
      <c r="E32" s="101">
        <v>150</v>
      </c>
      <c r="F32" s="101">
        <v>24</v>
      </c>
      <c r="G32" s="101">
        <f>N32+N33</f>
        <v>0</v>
      </c>
      <c r="H32" s="34" t="s">
        <v>15</v>
      </c>
      <c r="I32" s="35">
        <v>5</v>
      </c>
      <c r="J32" s="35" t="s">
        <v>3</v>
      </c>
      <c r="K32" s="35">
        <v>1</v>
      </c>
      <c r="L32" s="65">
        <v>100</v>
      </c>
      <c r="M32" s="36">
        <v>16</v>
      </c>
      <c r="N32" s="15"/>
      <c r="P32" s="126"/>
      <c r="Q32" s="126"/>
      <c r="R32" s="126"/>
      <c r="S32" s="126"/>
      <c r="T32" s="101">
        <v>150</v>
      </c>
      <c r="U32" s="101">
        <v>42</v>
      </c>
      <c r="V32" s="101">
        <f>AB32+AB33</f>
        <v>0</v>
      </c>
      <c r="W32" s="35">
        <v>5</v>
      </c>
      <c r="X32" s="35" t="s">
        <v>3</v>
      </c>
      <c r="Y32" s="35">
        <v>1</v>
      </c>
      <c r="Z32" s="65">
        <v>100</v>
      </c>
      <c r="AA32" s="36">
        <v>28</v>
      </c>
      <c r="AB32" s="15"/>
      <c r="AD32" s="101"/>
      <c r="AE32" s="101"/>
      <c r="AF32" s="101"/>
      <c r="AG32" s="101"/>
      <c r="AH32" s="8">
        <v>150</v>
      </c>
      <c r="AI32" s="8">
        <v>24</v>
      </c>
      <c r="AJ32" s="8">
        <f>AQ32</f>
        <v>0</v>
      </c>
      <c r="AK32" s="101" t="s">
        <v>3</v>
      </c>
      <c r="AL32" s="101"/>
      <c r="AM32" s="101"/>
      <c r="AN32" s="101"/>
      <c r="AO32" s="8" t="s">
        <v>3</v>
      </c>
      <c r="AP32" s="8" t="s">
        <v>3</v>
      </c>
      <c r="AQ32" s="81"/>
      <c r="AS32" s="101"/>
      <c r="AT32" s="101"/>
      <c r="AU32" s="101"/>
      <c r="AV32" s="101"/>
      <c r="AW32" s="8">
        <v>150</v>
      </c>
      <c r="AX32" s="8">
        <v>42</v>
      </c>
      <c r="AY32" s="8">
        <f>BF32</f>
        <v>0</v>
      </c>
      <c r="AZ32" s="101" t="s">
        <v>3</v>
      </c>
      <c r="BA32" s="101"/>
      <c r="BB32" s="101"/>
      <c r="BC32" s="101"/>
      <c r="BD32" s="8" t="s">
        <v>3</v>
      </c>
      <c r="BE32" s="8" t="s">
        <v>3</v>
      </c>
      <c r="BF32" s="81"/>
    </row>
    <row r="33" spans="1:58" ht="19.95" customHeight="1" thickBot="1" x14ac:dyDescent="0.5">
      <c r="A33" s="126"/>
      <c r="B33" s="126"/>
      <c r="C33" s="126"/>
      <c r="D33" s="130"/>
      <c r="E33" s="108"/>
      <c r="F33" s="108"/>
      <c r="G33" s="108"/>
      <c r="H33" s="51" t="s">
        <v>15</v>
      </c>
      <c r="I33" s="52">
        <v>5</v>
      </c>
      <c r="J33" s="52" t="s">
        <v>3</v>
      </c>
      <c r="K33" s="52">
        <v>2</v>
      </c>
      <c r="L33" s="70">
        <v>100</v>
      </c>
      <c r="M33" s="53">
        <v>16</v>
      </c>
      <c r="N33" s="17"/>
      <c r="P33" s="126"/>
      <c r="Q33" s="126"/>
      <c r="R33" s="126"/>
      <c r="S33" s="130"/>
      <c r="T33" s="108"/>
      <c r="U33" s="108"/>
      <c r="V33" s="143"/>
      <c r="W33" s="52">
        <v>5</v>
      </c>
      <c r="X33" s="52" t="s">
        <v>3</v>
      </c>
      <c r="Y33" s="52">
        <v>2</v>
      </c>
      <c r="Z33" s="70">
        <v>100</v>
      </c>
      <c r="AA33" s="53">
        <v>28</v>
      </c>
      <c r="AB33" s="17"/>
      <c r="AD33" s="101" t="s">
        <v>17</v>
      </c>
      <c r="AE33" s="101">
        <v>400</v>
      </c>
      <c r="AF33" s="101">
        <v>64</v>
      </c>
      <c r="AG33" s="101">
        <f>AJ33+AJ35+AJ37+AJ39+AJ41</f>
        <v>0</v>
      </c>
      <c r="AH33" s="102">
        <v>150</v>
      </c>
      <c r="AI33" s="104">
        <v>24</v>
      </c>
      <c r="AJ33" s="108">
        <f t="shared" ref="AJ33" si="10">AQ33+AQ34</f>
        <v>0</v>
      </c>
      <c r="AK33" s="34" t="s">
        <v>16</v>
      </c>
      <c r="AL33" s="35">
        <v>1</v>
      </c>
      <c r="AM33" s="35" t="s">
        <v>3</v>
      </c>
      <c r="AN33" s="35">
        <v>1</v>
      </c>
      <c r="AO33" s="34">
        <v>100</v>
      </c>
      <c r="AP33" s="36">
        <v>16</v>
      </c>
      <c r="AQ33" s="15"/>
      <c r="AS33" s="101" t="s">
        <v>52</v>
      </c>
      <c r="AT33" s="101">
        <v>400</v>
      </c>
      <c r="AU33" s="101">
        <v>110</v>
      </c>
      <c r="AV33" s="101">
        <f>AY33+AY35+AY37+AY39+AY41</f>
        <v>0</v>
      </c>
      <c r="AW33" s="102">
        <v>150</v>
      </c>
      <c r="AX33" s="104">
        <v>42</v>
      </c>
      <c r="AY33" s="108">
        <f>BF33+BF34</f>
        <v>0</v>
      </c>
      <c r="AZ33" s="34" t="s">
        <v>16</v>
      </c>
      <c r="BA33" s="35">
        <v>1</v>
      </c>
      <c r="BB33" s="35" t="s">
        <v>3</v>
      </c>
      <c r="BC33" s="35">
        <v>1</v>
      </c>
      <c r="BD33" s="34">
        <v>100</v>
      </c>
      <c r="BE33" s="36">
        <v>28</v>
      </c>
      <c r="BF33" s="23"/>
    </row>
    <row r="34" spans="1:58" ht="19.95" customHeight="1" thickTop="1" x14ac:dyDescent="0.45">
      <c r="A34" s="131" t="s">
        <v>22</v>
      </c>
      <c r="B34" s="125">
        <v>300</v>
      </c>
      <c r="C34" s="139">
        <v>48</v>
      </c>
      <c r="D34" s="125">
        <f>G34+G35+G37+G39+G42</f>
        <v>0</v>
      </c>
      <c r="E34" s="54">
        <v>150</v>
      </c>
      <c r="F34" s="55">
        <v>24</v>
      </c>
      <c r="G34" s="56">
        <f>N34</f>
        <v>0</v>
      </c>
      <c r="H34" s="57" t="s">
        <v>24</v>
      </c>
      <c r="I34" s="58">
        <v>1</v>
      </c>
      <c r="J34" s="58" t="s">
        <v>3</v>
      </c>
      <c r="K34" s="58">
        <v>1</v>
      </c>
      <c r="L34" s="71">
        <v>150</v>
      </c>
      <c r="M34" s="54">
        <v>24</v>
      </c>
      <c r="N34" s="15"/>
      <c r="P34" s="131" t="s">
        <v>33</v>
      </c>
      <c r="Q34" s="125">
        <v>250</v>
      </c>
      <c r="R34" s="139">
        <v>70</v>
      </c>
      <c r="S34" s="125">
        <f>AB34+AB35+AB36+AB37+AB38+AB39+AB40+AB41+AB42+AB43+AB44</f>
        <v>0</v>
      </c>
      <c r="T34" s="125">
        <v>150</v>
      </c>
      <c r="U34" s="125">
        <v>42</v>
      </c>
      <c r="V34" s="126">
        <f>AB34+AB35+AB36</f>
        <v>0</v>
      </c>
      <c r="W34" s="58">
        <v>1</v>
      </c>
      <c r="X34" s="58" t="s">
        <v>3</v>
      </c>
      <c r="Y34" s="58">
        <v>1</v>
      </c>
      <c r="Z34" s="71">
        <v>100</v>
      </c>
      <c r="AA34" s="54">
        <v>28</v>
      </c>
      <c r="AB34" s="26"/>
      <c r="AD34" s="101"/>
      <c r="AE34" s="101"/>
      <c r="AF34" s="101"/>
      <c r="AG34" s="101"/>
      <c r="AH34" s="103"/>
      <c r="AI34" s="105"/>
      <c r="AJ34" s="109"/>
      <c r="AK34" s="37" t="s">
        <v>15</v>
      </c>
      <c r="AL34" s="38">
        <v>1</v>
      </c>
      <c r="AM34" s="38" t="s">
        <v>3</v>
      </c>
      <c r="AN34" s="38">
        <v>2</v>
      </c>
      <c r="AO34" s="37">
        <v>100</v>
      </c>
      <c r="AP34" s="39">
        <v>16</v>
      </c>
      <c r="AQ34" s="18"/>
      <c r="AS34" s="101"/>
      <c r="AT34" s="101"/>
      <c r="AU34" s="101"/>
      <c r="AV34" s="101"/>
      <c r="AW34" s="103"/>
      <c r="AX34" s="105"/>
      <c r="AY34" s="109"/>
      <c r="AZ34" s="37" t="s">
        <v>15</v>
      </c>
      <c r="BA34" s="38">
        <v>1</v>
      </c>
      <c r="BB34" s="38" t="s">
        <v>3</v>
      </c>
      <c r="BC34" s="38">
        <v>2</v>
      </c>
      <c r="BD34" s="37">
        <v>100</v>
      </c>
      <c r="BE34" s="39">
        <v>28</v>
      </c>
      <c r="BF34" s="25"/>
    </row>
    <row r="35" spans="1:58" ht="19.95" customHeight="1" x14ac:dyDescent="0.45">
      <c r="A35" s="132"/>
      <c r="B35" s="126"/>
      <c r="C35" s="140"/>
      <c r="D35" s="126"/>
      <c r="E35" s="101">
        <v>150</v>
      </c>
      <c r="F35" s="101">
        <v>24</v>
      </c>
      <c r="G35" s="101">
        <f t="shared" ref="G35" si="11">N35+N36</f>
        <v>0</v>
      </c>
      <c r="H35" s="34" t="s">
        <v>23</v>
      </c>
      <c r="I35" s="35">
        <v>1</v>
      </c>
      <c r="J35" s="35" t="s">
        <v>3</v>
      </c>
      <c r="K35" s="35">
        <v>2</v>
      </c>
      <c r="L35" s="65">
        <v>100</v>
      </c>
      <c r="M35" s="36">
        <v>16</v>
      </c>
      <c r="N35" s="15"/>
      <c r="P35" s="132"/>
      <c r="Q35" s="126"/>
      <c r="R35" s="140"/>
      <c r="S35" s="126"/>
      <c r="T35" s="126"/>
      <c r="U35" s="126"/>
      <c r="V35" s="126"/>
      <c r="W35" s="35">
        <v>1</v>
      </c>
      <c r="X35" s="35" t="s">
        <v>3</v>
      </c>
      <c r="Y35" s="35">
        <v>2</v>
      </c>
      <c r="Z35" s="65">
        <v>100</v>
      </c>
      <c r="AA35" s="36">
        <v>28</v>
      </c>
      <c r="AB35" s="15"/>
      <c r="AD35" s="101"/>
      <c r="AE35" s="101"/>
      <c r="AF35" s="101"/>
      <c r="AG35" s="101"/>
      <c r="AH35" s="102">
        <v>150</v>
      </c>
      <c r="AI35" s="104">
        <v>24</v>
      </c>
      <c r="AJ35" s="108">
        <f t="shared" ref="AJ35" si="12">AQ35+AQ36</f>
        <v>0</v>
      </c>
      <c r="AK35" s="34" t="s">
        <v>15</v>
      </c>
      <c r="AL35" s="35">
        <v>2</v>
      </c>
      <c r="AM35" s="35" t="s">
        <v>3</v>
      </c>
      <c r="AN35" s="35">
        <v>1</v>
      </c>
      <c r="AO35" s="34">
        <v>100</v>
      </c>
      <c r="AP35" s="36">
        <v>16</v>
      </c>
      <c r="AQ35" s="15"/>
      <c r="AS35" s="101"/>
      <c r="AT35" s="101"/>
      <c r="AU35" s="101"/>
      <c r="AV35" s="101"/>
      <c r="AW35" s="102">
        <v>150</v>
      </c>
      <c r="AX35" s="104">
        <v>42</v>
      </c>
      <c r="AY35" s="108">
        <f>BF35+BF36</f>
        <v>0</v>
      </c>
      <c r="AZ35" s="34" t="s">
        <v>15</v>
      </c>
      <c r="BA35" s="35">
        <v>2</v>
      </c>
      <c r="BB35" s="35" t="s">
        <v>3</v>
      </c>
      <c r="BC35" s="35">
        <v>1</v>
      </c>
      <c r="BD35" s="34">
        <v>100</v>
      </c>
      <c r="BE35" s="36">
        <v>28</v>
      </c>
      <c r="BF35" s="23"/>
    </row>
    <row r="36" spans="1:58" ht="19.95" customHeight="1" x14ac:dyDescent="0.45">
      <c r="A36" s="132"/>
      <c r="B36" s="126"/>
      <c r="C36" s="140"/>
      <c r="D36" s="126"/>
      <c r="E36" s="101"/>
      <c r="F36" s="101"/>
      <c r="G36" s="101"/>
      <c r="H36" s="37" t="s">
        <v>23</v>
      </c>
      <c r="I36" s="38">
        <v>1</v>
      </c>
      <c r="J36" s="38" t="s">
        <v>3</v>
      </c>
      <c r="K36" s="38">
        <v>3</v>
      </c>
      <c r="L36" s="66">
        <v>100</v>
      </c>
      <c r="M36" s="39">
        <v>16</v>
      </c>
      <c r="N36" s="16"/>
      <c r="P36" s="132"/>
      <c r="Q36" s="126"/>
      <c r="R36" s="140"/>
      <c r="S36" s="126"/>
      <c r="T36" s="109"/>
      <c r="U36" s="109"/>
      <c r="V36" s="109"/>
      <c r="W36" s="38">
        <v>1</v>
      </c>
      <c r="X36" s="38" t="s">
        <v>3</v>
      </c>
      <c r="Y36" s="38">
        <v>3</v>
      </c>
      <c r="Z36" s="66">
        <v>100</v>
      </c>
      <c r="AA36" s="39">
        <v>28</v>
      </c>
      <c r="AB36" s="16"/>
      <c r="AD36" s="101"/>
      <c r="AE36" s="101"/>
      <c r="AF36" s="101"/>
      <c r="AG36" s="101"/>
      <c r="AH36" s="103"/>
      <c r="AI36" s="105"/>
      <c r="AJ36" s="109"/>
      <c r="AK36" s="37" t="s">
        <v>15</v>
      </c>
      <c r="AL36" s="38">
        <v>2</v>
      </c>
      <c r="AM36" s="38" t="s">
        <v>3</v>
      </c>
      <c r="AN36" s="38">
        <v>2</v>
      </c>
      <c r="AO36" s="37">
        <v>100</v>
      </c>
      <c r="AP36" s="39">
        <v>16</v>
      </c>
      <c r="AQ36" s="18"/>
      <c r="AS36" s="101"/>
      <c r="AT36" s="101"/>
      <c r="AU36" s="101"/>
      <c r="AV36" s="101"/>
      <c r="AW36" s="103"/>
      <c r="AX36" s="105"/>
      <c r="AY36" s="109"/>
      <c r="AZ36" s="37" t="s">
        <v>15</v>
      </c>
      <c r="BA36" s="38">
        <v>2</v>
      </c>
      <c r="BB36" s="38" t="s">
        <v>3</v>
      </c>
      <c r="BC36" s="38">
        <v>2</v>
      </c>
      <c r="BD36" s="37">
        <v>100</v>
      </c>
      <c r="BE36" s="39">
        <v>28</v>
      </c>
      <c r="BF36" s="25"/>
    </row>
    <row r="37" spans="1:58" ht="19.95" customHeight="1" x14ac:dyDescent="0.45">
      <c r="A37" s="59"/>
      <c r="B37" s="60"/>
      <c r="C37" s="61" t="s">
        <v>35</v>
      </c>
      <c r="D37" s="126"/>
      <c r="E37" s="101">
        <v>150</v>
      </c>
      <c r="F37" s="101">
        <v>24</v>
      </c>
      <c r="G37" s="101">
        <f t="shared" ref="G37" si="13">N37+N38</f>
        <v>0</v>
      </c>
      <c r="H37" s="34" t="s">
        <v>23</v>
      </c>
      <c r="I37" s="35">
        <v>2</v>
      </c>
      <c r="J37" s="35" t="s">
        <v>3</v>
      </c>
      <c r="K37" s="35">
        <v>1</v>
      </c>
      <c r="L37" s="65">
        <v>100</v>
      </c>
      <c r="M37" s="36">
        <v>16</v>
      </c>
      <c r="N37" s="15"/>
      <c r="P37" s="59"/>
      <c r="Q37" s="60"/>
      <c r="R37" s="61" t="s">
        <v>34</v>
      </c>
      <c r="S37" s="126"/>
      <c r="T37" s="101">
        <v>150</v>
      </c>
      <c r="U37" s="101">
        <v>42</v>
      </c>
      <c r="V37" s="101">
        <f>AB37+AB38</f>
        <v>0</v>
      </c>
      <c r="W37" s="35">
        <v>2</v>
      </c>
      <c r="X37" s="35" t="s">
        <v>3</v>
      </c>
      <c r="Y37" s="35">
        <v>1</v>
      </c>
      <c r="Z37" s="65">
        <v>100</v>
      </c>
      <c r="AA37" s="36">
        <v>28</v>
      </c>
      <c r="AB37" s="15"/>
      <c r="AD37" s="101"/>
      <c r="AE37" s="101"/>
      <c r="AF37" s="101"/>
      <c r="AG37" s="101"/>
      <c r="AH37" s="102">
        <v>150</v>
      </c>
      <c r="AI37" s="104">
        <v>24</v>
      </c>
      <c r="AJ37" s="108">
        <f t="shared" ref="AJ37" si="14">AQ37+AQ38</f>
        <v>0</v>
      </c>
      <c r="AK37" s="34" t="s">
        <v>15</v>
      </c>
      <c r="AL37" s="35">
        <v>3</v>
      </c>
      <c r="AM37" s="35" t="s">
        <v>3</v>
      </c>
      <c r="AN37" s="35">
        <v>1</v>
      </c>
      <c r="AO37" s="34">
        <v>100</v>
      </c>
      <c r="AP37" s="36">
        <v>16</v>
      </c>
      <c r="AQ37" s="15"/>
      <c r="AS37" s="101"/>
      <c r="AT37" s="101"/>
      <c r="AU37" s="101"/>
      <c r="AV37" s="101"/>
      <c r="AW37" s="102">
        <v>150</v>
      </c>
      <c r="AX37" s="104">
        <v>42</v>
      </c>
      <c r="AY37" s="108">
        <f>BF37+BF38</f>
        <v>0</v>
      </c>
      <c r="AZ37" s="34" t="s">
        <v>15</v>
      </c>
      <c r="BA37" s="35">
        <v>3</v>
      </c>
      <c r="BB37" s="35" t="s">
        <v>3</v>
      </c>
      <c r="BC37" s="35">
        <v>1</v>
      </c>
      <c r="BD37" s="34">
        <v>100</v>
      </c>
      <c r="BE37" s="36">
        <v>28</v>
      </c>
      <c r="BF37" s="23"/>
    </row>
    <row r="38" spans="1:58" ht="19.95" customHeight="1" x14ac:dyDescent="0.45">
      <c r="A38" s="133" t="s">
        <v>25</v>
      </c>
      <c r="B38" s="134"/>
      <c r="C38" s="135"/>
      <c r="D38" s="126"/>
      <c r="E38" s="101"/>
      <c r="F38" s="101"/>
      <c r="G38" s="101"/>
      <c r="H38" s="37" t="s">
        <v>23</v>
      </c>
      <c r="I38" s="38">
        <v>2</v>
      </c>
      <c r="J38" s="38" t="s">
        <v>3</v>
      </c>
      <c r="K38" s="38">
        <v>2</v>
      </c>
      <c r="L38" s="66">
        <v>100</v>
      </c>
      <c r="M38" s="39">
        <v>16</v>
      </c>
      <c r="N38" s="16"/>
      <c r="P38" s="133" t="s">
        <v>36</v>
      </c>
      <c r="Q38" s="134"/>
      <c r="R38" s="135"/>
      <c r="S38" s="126"/>
      <c r="T38" s="101"/>
      <c r="U38" s="101"/>
      <c r="V38" s="101"/>
      <c r="W38" s="38">
        <v>2</v>
      </c>
      <c r="X38" s="38" t="s">
        <v>3</v>
      </c>
      <c r="Y38" s="38">
        <v>2</v>
      </c>
      <c r="Z38" s="66">
        <v>100</v>
      </c>
      <c r="AA38" s="39">
        <v>28</v>
      </c>
      <c r="AB38" s="16"/>
      <c r="AD38" s="101"/>
      <c r="AE38" s="101"/>
      <c r="AF38" s="101"/>
      <c r="AG38" s="101"/>
      <c r="AH38" s="103"/>
      <c r="AI38" s="105"/>
      <c r="AJ38" s="109"/>
      <c r="AK38" s="37" t="s">
        <v>15</v>
      </c>
      <c r="AL38" s="38">
        <v>3</v>
      </c>
      <c r="AM38" s="38" t="s">
        <v>3</v>
      </c>
      <c r="AN38" s="38">
        <v>2</v>
      </c>
      <c r="AO38" s="37">
        <v>100</v>
      </c>
      <c r="AP38" s="39">
        <v>16</v>
      </c>
      <c r="AQ38" s="18"/>
      <c r="AS38" s="101"/>
      <c r="AT38" s="101"/>
      <c r="AU38" s="101"/>
      <c r="AV38" s="101"/>
      <c r="AW38" s="103"/>
      <c r="AX38" s="105"/>
      <c r="AY38" s="109"/>
      <c r="AZ38" s="37" t="s">
        <v>15</v>
      </c>
      <c r="BA38" s="38">
        <v>3</v>
      </c>
      <c r="BB38" s="38" t="s">
        <v>3</v>
      </c>
      <c r="BC38" s="38">
        <v>2</v>
      </c>
      <c r="BD38" s="37">
        <v>100</v>
      </c>
      <c r="BE38" s="39">
        <v>28</v>
      </c>
      <c r="BF38" s="25"/>
    </row>
    <row r="39" spans="1:58" ht="19.95" customHeight="1" x14ac:dyDescent="0.45">
      <c r="A39" s="133"/>
      <c r="B39" s="134"/>
      <c r="C39" s="135"/>
      <c r="D39" s="126"/>
      <c r="E39" s="108">
        <v>150</v>
      </c>
      <c r="F39" s="108">
        <v>24</v>
      </c>
      <c r="G39" s="108">
        <f>N39+N40+N41</f>
        <v>0</v>
      </c>
      <c r="H39" s="34" t="s">
        <v>23</v>
      </c>
      <c r="I39" s="35">
        <v>3</v>
      </c>
      <c r="J39" s="35" t="s">
        <v>3</v>
      </c>
      <c r="K39" s="35">
        <v>1</v>
      </c>
      <c r="L39" s="65">
        <v>100</v>
      </c>
      <c r="M39" s="36">
        <v>16</v>
      </c>
      <c r="N39" s="15"/>
      <c r="P39" s="133"/>
      <c r="Q39" s="134"/>
      <c r="R39" s="135"/>
      <c r="S39" s="126"/>
      <c r="T39" s="108">
        <v>150</v>
      </c>
      <c r="U39" s="108">
        <v>42</v>
      </c>
      <c r="V39" s="108">
        <f>AB39+AB40+AB41</f>
        <v>0</v>
      </c>
      <c r="W39" s="35">
        <v>3</v>
      </c>
      <c r="X39" s="35" t="s">
        <v>3</v>
      </c>
      <c r="Y39" s="35">
        <v>1</v>
      </c>
      <c r="Z39" s="65">
        <v>100</v>
      </c>
      <c r="AA39" s="36">
        <v>28</v>
      </c>
      <c r="AB39" s="15"/>
      <c r="AD39" s="101"/>
      <c r="AE39" s="101"/>
      <c r="AF39" s="101"/>
      <c r="AG39" s="101"/>
      <c r="AH39" s="102">
        <v>150</v>
      </c>
      <c r="AI39" s="104">
        <v>24</v>
      </c>
      <c r="AJ39" s="108">
        <f t="shared" ref="AJ39" si="15">AQ39+AQ40</f>
        <v>0</v>
      </c>
      <c r="AK39" s="34" t="s">
        <v>15</v>
      </c>
      <c r="AL39" s="35">
        <v>4</v>
      </c>
      <c r="AM39" s="35" t="s">
        <v>3</v>
      </c>
      <c r="AN39" s="35">
        <v>1</v>
      </c>
      <c r="AO39" s="34">
        <v>100</v>
      </c>
      <c r="AP39" s="36">
        <v>16</v>
      </c>
      <c r="AQ39" s="15"/>
      <c r="AS39" s="101"/>
      <c r="AT39" s="101"/>
      <c r="AU39" s="101"/>
      <c r="AV39" s="101"/>
      <c r="AW39" s="102">
        <v>150</v>
      </c>
      <c r="AX39" s="104">
        <v>42</v>
      </c>
      <c r="AY39" s="108">
        <f>BF39+BF40</f>
        <v>0</v>
      </c>
      <c r="AZ39" s="34" t="s">
        <v>15</v>
      </c>
      <c r="BA39" s="35">
        <v>4</v>
      </c>
      <c r="BB39" s="35" t="s">
        <v>3</v>
      </c>
      <c r="BC39" s="35">
        <v>1</v>
      </c>
      <c r="BD39" s="34">
        <v>100</v>
      </c>
      <c r="BE39" s="36">
        <v>28</v>
      </c>
      <c r="BF39" s="23"/>
    </row>
    <row r="40" spans="1:58" ht="19.95" customHeight="1" x14ac:dyDescent="0.45">
      <c r="A40" s="133"/>
      <c r="B40" s="134"/>
      <c r="C40" s="135"/>
      <c r="D40" s="126"/>
      <c r="E40" s="126"/>
      <c r="F40" s="126"/>
      <c r="G40" s="126"/>
      <c r="H40" s="48" t="s">
        <v>23</v>
      </c>
      <c r="I40" s="49">
        <v>3</v>
      </c>
      <c r="J40" s="49" t="s">
        <v>3</v>
      </c>
      <c r="K40" s="49">
        <v>2</v>
      </c>
      <c r="L40" s="67">
        <v>100</v>
      </c>
      <c r="M40" s="50">
        <v>16</v>
      </c>
      <c r="N40" s="18"/>
      <c r="P40" s="133"/>
      <c r="Q40" s="134"/>
      <c r="R40" s="135"/>
      <c r="S40" s="126"/>
      <c r="T40" s="126"/>
      <c r="U40" s="126"/>
      <c r="V40" s="126"/>
      <c r="W40" s="49">
        <v>3</v>
      </c>
      <c r="X40" s="49" t="s">
        <v>3</v>
      </c>
      <c r="Y40" s="49">
        <v>2</v>
      </c>
      <c r="Z40" s="67">
        <v>100</v>
      </c>
      <c r="AA40" s="50">
        <v>28</v>
      </c>
      <c r="AB40" s="18"/>
      <c r="AD40" s="101"/>
      <c r="AE40" s="101"/>
      <c r="AF40" s="101"/>
      <c r="AG40" s="101"/>
      <c r="AH40" s="103"/>
      <c r="AI40" s="105"/>
      <c r="AJ40" s="109"/>
      <c r="AK40" s="37" t="s">
        <v>15</v>
      </c>
      <c r="AL40" s="38">
        <v>4</v>
      </c>
      <c r="AM40" s="38" t="s">
        <v>3</v>
      </c>
      <c r="AN40" s="38">
        <v>2</v>
      </c>
      <c r="AO40" s="37">
        <v>100</v>
      </c>
      <c r="AP40" s="39">
        <v>16</v>
      </c>
      <c r="AQ40" s="18"/>
      <c r="AS40" s="101"/>
      <c r="AT40" s="101"/>
      <c r="AU40" s="101"/>
      <c r="AV40" s="101"/>
      <c r="AW40" s="103"/>
      <c r="AX40" s="105"/>
      <c r="AY40" s="109"/>
      <c r="AZ40" s="37" t="s">
        <v>15</v>
      </c>
      <c r="BA40" s="38">
        <v>4</v>
      </c>
      <c r="BB40" s="38" t="s">
        <v>3</v>
      </c>
      <c r="BC40" s="38">
        <v>2</v>
      </c>
      <c r="BD40" s="37">
        <v>100</v>
      </c>
      <c r="BE40" s="39">
        <v>28</v>
      </c>
      <c r="BF40" s="25"/>
    </row>
    <row r="41" spans="1:58" ht="19.95" customHeight="1" x14ac:dyDescent="0.45">
      <c r="A41" s="133"/>
      <c r="B41" s="134"/>
      <c r="C41" s="135"/>
      <c r="D41" s="126"/>
      <c r="E41" s="109"/>
      <c r="F41" s="109"/>
      <c r="G41" s="109"/>
      <c r="H41" s="37" t="s">
        <v>23</v>
      </c>
      <c r="I41" s="38">
        <v>3</v>
      </c>
      <c r="J41" s="38" t="s">
        <v>3</v>
      </c>
      <c r="K41" s="38">
        <v>3</v>
      </c>
      <c r="L41" s="66">
        <v>100</v>
      </c>
      <c r="M41" s="39">
        <v>16</v>
      </c>
      <c r="N41" s="16"/>
      <c r="P41" s="133"/>
      <c r="Q41" s="134"/>
      <c r="R41" s="135"/>
      <c r="S41" s="126"/>
      <c r="T41" s="109"/>
      <c r="U41" s="109"/>
      <c r="V41" s="109"/>
      <c r="W41" s="38">
        <v>3</v>
      </c>
      <c r="X41" s="38" t="s">
        <v>3</v>
      </c>
      <c r="Y41" s="38">
        <v>3</v>
      </c>
      <c r="Z41" s="66">
        <v>100</v>
      </c>
      <c r="AA41" s="39">
        <v>28</v>
      </c>
      <c r="AB41" s="16"/>
      <c r="AD41" s="101"/>
      <c r="AE41" s="101"/>
      <c r="AF41" s="101"/>
      <c r="AG41" s="101"/>
      <c r="AH41" s="8">
        <v>150</v>
      </c>
      <c r="AI41" s="8">
        <v>24</v>
      </c>
      <c r="AJ41" s="8">
        <f>AQ41</f>
        <v>0</v>
      </c>
      <c r="AK41" s="101" t="s">
        <v>3</v>
      </c>
      <c r="AL41" s="101"/>
      <c r="AM41" s="101"/>
      <c r="AN41" s="101"/>
      <c r="AO41" s="8" t="s">
        <v>3</v>
      </c>
      <c r="AP41" s="8" t="s">
        <v>3</v>
      </c>
      <c r="AQ41" s="81"/>
      <c r="AS41" s="101"/>
      <c r="AT41" s="101"/>
      <c r="AU41" s="101"/>
      <c r="AV41" s="101"/>
      <c r="AW41" s="8">
        <v>150</v>
      </c>
      <c r="AX41" s="8">
        <v>42</v>
      </c>
      <c r="AY41" s="8">
        <f>BF41</f>
        <v>0</v>
      </c>
      <c r="AZ41" s="101" t="s">
        <v>3</v>
      </c>
      <c r="BA41" s="101"/>
      <c r="BB41" s="101"/>
      <c r="BC41" s="101"/>
      <c r="BD41" s="8" t="s">
        <v>3</v>
      </c>
      <c r="BE41" s="8" t="s">
        <v>3</v>
      </c>
      <c r="BF41" s="81"/>
    </row>
    <row r="42" spans="1:58" ht="19.95" customHeight="1" x14ac:dyDescent="0.45">
      <c r="A42" s="133"/>
      <c r="B42" s="134"/>
      <c r="C42" s="135"/>
      <c r="D42" s="126"/>
      <c r="E42" s="108">
        <v>150</v>
      </c>
      <c r="F42" s="108">
        <v>24</v>
      </c>
      <c r="G42" s="108">
        <f>N42+N43+N44</f>
        <v>0</v>
      </c>
      <c r="H42" s="34" t="s">
        <v>23</v>
      </c>
      <c r="I42" s="35">
        <v>4</v>
      </c>
      <c r="J42" s="35" t="s">
        <v>3</v>
      </c>
      <c r="K42" s="35">
        <v>1</v>
      </c>
      <c r="L42" s="65">
        <v>100</v>
      </c>
      <c r="M42" s="36">
        <v>16</v>
      </c>
      <c r="N42" s="15"/>
      <c r="P42" s="133"/>
      <c r="Q42" s="134"/>
      <c r="R42" s="135"/>
      <c r="S42" s="126"/>
      <c r="T42" s="108">
        <v>150</v>
      </c>
      <c r="U42" s="108">
        <v>42</v>
      </c>
      <c r="V42" s="108">
        <f>AB42+AB43+AB44</f>
        <v>0</v>
      </c>
      <c r="W42" s="35">
        <v>4</v>
      </c>
      <c r="X42" s="35" t="s">
        <v>3</v>
      </c>
      <c r="Y42" s="35">
        <v>1</v>
      </c>
      <c r="Z42" s="65">
        <v>100</v>
      </c>
      <c r="AA42" s="36">
        <v>28</v>
      </c>
      <c r="AB42" s="15"/>
      <c r="AD42" s="101" t="s">
        <v>22</v>
      </c>
      <c r="AE42" s="101">
        <v>300</v>
      </c>
      <c r="AF42" s="101">
        <v>48</v>
      </c>
      <c r="AG42" s="101">
        <f>AJ42+AJ43+AJ45+AJ47+AJ49</f>
        <v>0</v>
      </c>
      <c r="AH42" s="8">
        <v>150</v>
      </c>
      <c r="AI42" s="77">
        <v>24</v>
      </c>
      <c r="AJ42" s="8">
        <f>AQ42</f>
        <v>0</v>
      </c>
      <c r="AK42" s="78" t="s">
        <v>24</v>
      </c>
      <c r="AL42" s="77">
        <v>1</v>
      </c>
      <c r="AM42" s="77" t="s">
        <v>2</v>
      </c>
      <c r="AN42" s="76">
        <v>1</v>
      </c>
      <c r="AO42" s="77">
        <v>100</v>
      </c>
      <c r="AP42" s="8">
        <v>16</v>
      </c>
      <c r="AQ42" s="15"/>
      <c r="AS42" s="101" t="s">
        <v>31</v>
      </c>
      <c r="AT42" s="101">
        <v>300</v>
      </c>
      <c r="AU42" s="101">
        <v>84</v>
      </c>
      <c r="AV42" s="101">
        <f>AY42+AY43+AY45+AY47+AY49</f>
        <v>0</v>
      </c>
      <c r="AW42" s="8">
        <v>150</v>
      </c>
      <c r="AX42" s="8">
        <v>42</v>
      </c>
      <c r="AY42" s="8">
        <f>BF42</f>
        <v>0</v>
      </c>
      <c r="AZ42" s="78" t="s">
        <v>24</v>
      </c>
      <c r="BA42" s="77">
        <v>1</v>
      </c>
      <c r="BB42" s="77" t="s">
        <v>2</v>
      </c>
      <c r="BC42" s="76">
        <v>1</v>
      </c>
      <c r="BD42" s="77">
        <v>100</v>
      </c>
      <c r="BE42" s="8">
        <v>28</v>
      </c>
      <c r="BF42" s="23"/>
    </row>
    <row r="43" spans="1:58" ht="19.95" customHeight="1" x14ac:dyDescent="0.45">
      <c r="A43" s="133"/>
      <c r="B43" s="134"/>
      <c r="C43" s="135"/>
      <c r="D43" s="126"/>
      <c r="E43" s="126"/>
      <c r="F43" s="126"/>
      <c r="G43" s="126"/>
      <c r="H43" s="48" t="s">
        <v>23</v>
      </c>
      <c r="I43" s="49">
        <v>4</v>
      </c>
      <c r="J43" s="49" t="s">
        <v>3</v>
      </c>
      <c r="K43" s="49">
        <v>2</v>
      </c>
      <c r="L43" s="67">
        <v>100</v>
      </c>
      <c r="M43" s="50">
        <v>16</v>
      </c>
      <c r="N43" s="18"/>
      <c r="P43" s="133"/>
      <c r="Q43" s="134"/>
      <c r="R43" s="135"/>
      <c r="S43" s="126"/>
      <c r="T43" s="126"/>
      <c r="U43" s="126"/>
      <c r="V43" s="126"/>
      <c r="W43" s="49">
        <v>4</v>
      </c>
      <c r="X43" s="49" t="s">
        <v>3</v>
      </c>
      <c r="Y43" s="49">
        <v>2</v>
      </c>
      <c r="Z43" s="67">
        <v>100</v>
      </c>
      <c r="AA43" s="50">
        <v>28</v>
      </c>
      <c r="AB43" s="18"/>
      <c r="AD43" s="101"/>
      <c r="AE43" s="101"/>
      <c r="AF43" s="101"/>
      <c r="AG43" s="101"/>
      <c r="AH43" s="102">
        <v>150</v>
      </c>
      <c r="AI43" s="106">
        <v>24</v>
      </c>
      <c r="AJ43" s="108">
        <f>AQ43+AQ44</f>
        <v>0</v>
      </c>
      <c r="AK43" s="34" t="s">
        <v>24</v>
      </c>
      <c r="AL43" s="35">
        <v>2</v>
      </c>
      <c r="AM43" s="35" t="s">
        <v>3</v>
      </c>
      <c r="AN43" s="79">
        <v>1</v>
      </c>
      <c r="AO43" s="35">
        <v>100</v>
      </c>
      <c r="AP43" s="36">
        <v>16</v>
      </c>
      <c r="AQ43" s="15"/>
      <c r="AS43" s="101"/>
      <c r="AT43" s="101"/>
      <c r="AU43" s="101"/>
      <c r="AV43" s="101"/>
      <c r="AW43" s="102">
        <v>150</v>
      </c>
      <c r="AX43" s="106">
        <v>42</v>
      </c>
      <c r="AY43" s="108">
        <f>BF43+BF44</f>
        <v>0</v>
      </c>
      <c r="AZ43" s="34" t="s">
        <v>24</v>
      </c>
      <c r="BA43" s="35">
        <v>2</v>
      </c>
      <c r="BB43" s="35" t="s">
        <v>3</v>
      </c>
      <c r="BC43" s="79">
        <v>1</v>
      </c>
      <c r="BD43" s="35">
        <v>100</v>
      </c>
      <c r="BE43" s="36">
        <v>28</v>
      </c>
      <c r="BF43" s="23"/>
    </row>
    <row r="44" spans="1:58" ht="19.95" customHeight="1" thickBot="1" x14ac:dyDescent="0.5">
      <c r="A44" s="136"/>
      <c r="B44" s="137"/>
      <c r="C44" s="138"/>
      <c r="D44" s="130"/>
      <c r="E44" s="130"/>
      <c r="F44" s="130"/>
      <c r="G44" s="126"/>
      <c r="H44" s="42" t="s">
        <v>23</v>
      </c>
      <c r="I44" s="43">
        <v>4</v>
      </c>
      <c r="J44" s="43" t="s">
        <v>3</v>
      </c>
      <c r="K44" s="43">
        <v>3</v>
      </c>
      <c r="L44" s="68">
        <v>100</v>
      </c>
      <c r="M44" s="44">
        <v>16</v>
      </c>
      <c r="N44" s="17"/>
      <c r="P44" s="136"/>
      <c r="Q44" s="137"/>
      <c r="R44" s="138"/>
      <c r="S44" s="130"/>
      <c r="T44" s="130"/>
      <c r="U44" s="130"/>
      <c r="V44" s="130"/>
      <c r="W44" s="43">
        <v>4</v>
      </c>
      <c r="X44" s="43" t="s">
        <v>3</v>
      </c>
      <c r="Y44" s="43">
        <v>3</v>
      </c>
      <c r="Z44" s="68">
        <v>100</v>
      </c>
      <c r="AA44" s="44">
        <v>28</v>
      </c>
      <c r="AB44" s="17"/>
      <c r="AD44" s="101"/>
      <c r="AE44" s="101"/>
      <c r="AF44" s="101"/>
      <c r="AG44" s="101"/>
      <c r="AH44" s="103"/>
      <c r="AI44" s="107"/>
      <c r="AJ44" s="109"/>
      <c r="AK44" s="37" t="s">
        <v>24</v>
      </c>
      <c r="AL44" s="38">
        <v>2</v>
      </c>
      <c r="AM44" s="38" t="s">
        <v>3</v>
      </c>
      <c r="AN44" s="80">
        <v>2</v>
      </c>
      <c r="AO44" s="38">
        <v>100</v>
      </c>
      <c r="AP44" s="39">
        <v>16</v>
      </c>
      <c r="AQ44" s="18"/>
      <c r="AS44" s="101"/>
      <c r="AT44" s="101"/>
      <c r="AU44" s="101"/>
      <c r="AV44" s="101"/>
      <c r="AW44" s="103"/>
      <c r="AX44" s="107"/>
      <c r="AY44" s="109"/>
      <c r="AZ44" s="37" t="s">
        <v>24</v>
      </c>
      <c r="BA44" s="38">
        <v>2</v>
      </c>
      <c r="BB44" s="38" t="s">
        <v>3</v>
      </c>
      <c r="BC44" s="80">
        <v>2</v>
      </c>
      <c r="BD44" s="38">
        <v>100</v>
      </c>
      <c r="BE44" s="39">
        <v>28</v>
      </c>
      <c r="BF44" s="25"/>
    </row>
    <row r="45" spans="1:58" ht="19.95" customHeight="1" thickTop="1" x14ac:dyDescent="0.45">
      <c r="A45" s="125" t="s">
        <v>26</v>
      </c>
      <c r="B45" s="125">
        <v>400</v>
      </c>
      <c r="C45" s="125">
        <v>64</v>
      </c>
      <c r="D45" s="125">
        <f>G45+G46+G48+G51+G54+G56+G58</f>
        <v>0</v>
      </c>
      <c r="E45" s="32">
        <v>150</v>
      </c>
      <c r="F45" s="32">
        <v>24</v>
      </c>
      <c r="G45" s="56">
        <f>N45</f>
        <v>0</v>
      </c>
      <c r="H45" s="62" t="s">
        <v>28</v>
      </c>
      <c r="I45" s="63">
        <v>1</v>
      </c>
      <c r="J45" s="63" t="s">
        <v>2</v>
      </c>
      <c r="K45" s="33">
        <v>1</v>
      </c>
      <c r="L45" s="82">
        <v>150</v>
      </c>
      <c r="M45" s="32">
        <v>24</v>
      </c>
      <c r="N45" s="15"/>
      <c r="P45" s="125" t="s">
        <v>37</v>
      </c>
      <c r="Q45" s="125">
        <v>400</v>
      </c>
      <c r="R45" s="125">
        <v>110</v>
      </c>
      <c r="S45" s="125">
        <f>AB45+AB46+AB47+AB48+AB49+AB50+AB51+AB52+AB53+AB54+AB55+AB56+AB57+AB58+AB59</f>
        <v>0</v>
      </c>
      <c r="T45" s="125">
        <v>150</v>
      </c>
      <c r="U45" s="125">
        <v>42</v>
      </c>
      <c r="V45" s="126">
        <f>AB45+AB46+AB47</f>
        <v>0</v>
      </c>
      <c r="W45" s="72">
        <v>1</v>
      </c>
      <c r="X45" s="72" t="s">
        <v>2</v>
      </c>
      <c r="Y45" s="73">
        <v>1</v>
      </c>
      <c r="Z45" s="74">
        <v>100</v>
      </c>
      <c r="AA45" s="75">
        <v>28</v>
      </c>
      <c r="AB45" s="26"/>
      <c r="AD45" s="101"/>
      <c r="AE45" s="101"/>
      <c r="AF45" s="101"/>
      <c r="AG45" s="101"/>
      <c r="AH45" s="102">
        <v>150</v>
      </c>
      <c r="AI45" s="106">
        <v>24</v>
      </c>
      <c r="AJ45" s="108">
        <f t="shared" ref="AJ45" si="16">AQ45+AQ46</f>
        <v>0</v>
      </c>
      <c r="AK45" s="34" t="s">
        <v>24</v>
      </c>
      <c r="AL45" s="35">
        <v>3</v>
      </c>
      <c r="AM45" s="35" t="s">
        <v>3</v>
      </c>
      <c r="AN45" s="79">
        <v>1</v>
      </c>
      <c r="AO45" s="35">
        <v>100</v>
      </c>
      <c r="AP45" s="36">
        <v>16</v>
      </c>
      <c r="AQ45" s="15"/>
      <c r="AS45" s="101"/>
      <c r="AT45" s="101"/>
      <c r="AU45" s="101"/>
      <c r="AV45" s="101"/>
      <c r="AW45" s="102">
        <v>150</v>
      </c>
      <c r="AX45" s="106">
        <v>42</v>
      </c>
      <c r="AY45" s="108">
        <f>BF45+BF46</f>
        <v>0</v>
      </c>
      <c r="AZ45" s="34" t="s">
        <v>24</v>
      </c>
      <c r="BA45" s="35">
        <v>3</v>
      </c>
      <c r="BB45" s="35" t="s">
        <v>3</v>
      </c>
      <c r="BC45" s="79">
        <v>1</v>
      </c>
      <c r="BD45" s="35">
        <v>100</v>
      </c>
      <c r="BE45" s="36">
        <v>28</v>
      </c>
      <c r="BF45" s="23"/>
    </row>
    <row r="46" spans="1:58" ht="19.95" customHeight="1" x14ac:dyDescent="0.45">
      <c r="A46" s="126"/>
      <c r="B46" s="126"/>
      <c r="C46" s="126"/>
      <c r="D46" s="126"/>
      <c r="E46" s="101">
        <v>150</v>
      </c>
      <c r="F46" s="101">
        <v>24</v>
      </c>
      <c r="G46" s="101">
        <f t="shared" ref="G46" si="17">N46+N47</f>
        <v>0</v>
      </c>
      <c r="H46" s="34" t="s">
        <v>27</v>
      </c>
      <c r="I46" s="35">
        <v>1</v>
      </c>
      <c r="J46" s="35" t="s">
        <v>3</v>
      </c>
      <c r="K46" s="35">
        <v>2</v>
      </c>
      <c r="L46" s="65">
        <v>100</v>
      </c>
      <c r="M46" s="36">
        <v>16</v>
      </c>
      <c r="N46" s="15"/>
      <c r="P46" s="126"/>
      <c r="Q46" s="126"/>
      <c r="R46" s="126"/>
      <c r="S46" s="126"/>
      <c r="T46" s="126"/>
      <c r="U46" s="126"/>
      <c r="V46" s="126"/>
      <c r="W46" s="49">
        <v>1</v>
      </c>
      <c r="X46" s="49" t="s">
        <v>3</v>
      </c>
      <c r="Y46" s="49">
        <v>2</v>
      </c>
      <c r="Z46" s="67">
        <v>100</v>
      </c>
      <c r="AA46" s="50">
        <v>28</v>
      </c>
      <c r="AB46" s="18"/>
      <c r="AD46" s="101"/>
      <c r="AE46" s="101"/>
      <c r="AF46" s="101"/>
      <c r="AG46" s="101"/>
      <c r="AH46" s="103"/>
      <c r="AI46" s="107"/>
      <c r="AJ46" s="109"/>
      <c r="AK46" s="37" t="s">
        <v>24</v>
      </c>
      <c r="AL46" s="38">
        <v>3</v>
      </c>
      <c r="AM46" s="38" t="s">
        <v>3</v>
      </c>
      <c r="AN46" s="80">
        <v>2</v>
      </c>
      <c r="AO46" s="38">
        <v>100</v>
      </c>
      <c r="AP46" s="39">
        <v>16</v>
      </c>
      <c r="AQ46" s="18"/>
      <c r="AS46" s="101"/>
      <c r="AT46" s="101"/>
      <c r="AU46" s="101"/>
      <c r="AV46" s="101"/>
      <c r="AW46" s="103"/>
      <c r="AX46" s="107"/>
      <c r="AY46" s="109"/>
      <c r="AZ46" s="37" t="s">
        <v>24</v>
      </c>
      <c r="BA46" s="38">
        <v>3</v>
      </c>
      <c r="BB46" s="38" t="s">
        <v>3</v>
      </c>
      <c r="BC46" s="80">
        <v>2</v>
      </c>
      <c r="BD46" s="38">
        <v>100</v>
      </c>
      <c r="BE46" s="39">
        <v>28</v>
      </c>
      <c r="BF46" s="25"/>
    </row>
    <row r="47" spans="1:58" ht="19.95" customHeight="1" x14ac:dyDescent="0.45">
      <c r="A47" s="126"/>
      <c r="B47" s="126"/>
      <c r="C47" s="126"/>
      <c r="D47" s="126"/>
      <c r="E47" s="101"/>
      <c r="F47" s="101"/>
      <c r="G47" s="101"/>
      <c r="H47" s="37" t="s">
        <v>27</v>
      </c>
      <c r="I47" s="38">
        <v>1</v>
      </c>
      <c r="J47" s="38" t="s">
        <v>3</v>
      </c>
      <c r="K47" s="38">
        <v>3</v>
      </c>
      <c r="L47" s="66">
        <v>100</v>
      </c>
      <c r="M47" s="39">
        <v>16</v>
      </c>
      <c r="N47" s="16"/>
      <c r="P47" s="126"/>
      <c r="Q47" s="126"/>
      <c r="R47" s="126"/>
      <c r="S47" s="126"/>
      <c r="T47" s="109"/>
      <c r="U47" s="109"/>
      <c r="V47" s="109"/>
      <c r="W47" s="38">
        <v>1</v>
      </c>
      <c r="X47" s="38" t="s">
        <v>3</v>
      </c>
      <c r="Y47" s="38">
        <v>3</v>
      </c>
      <c r="Z47" s="66">
        <v>100</v>
      </c>
      <c r="AA47" s="39">
        <v>28</v>
      </c>
      <c r="AB47" s="16"/>
      <c r="AD47" s="101"/>
      <c r="AE47" s="101"/>
      <c r="AF47" s="101"/>
      <c r="AG47" s="101"/>
      <c r="AH47" s="102">
        <v>150</v>
      </c>
      <c r="AI47" s="106">
        <v>24</v>
      </c>
      <c r="AJ47" s="108">
        <f t="shared" ref="AJ47" si="18">AQ47+AQ48</f>
        <v>0</v>
      </c>
      <c r="AK47" s="34" t="s">
        <v>24</v>
      </c>
      <c r="AL47" s="35">
        <v>4</v>
      </c>
      <c r="AM47" s="35" t="s">
        <v>3</v>
      </c>
      <c r="AN47" s="79">
        <v>1</v>
      </c>
      <c r="AO47" s="35">
        <v>100</v>
      </c>
      <c r="AP47" s="36">
        <v>16</v>
      </c>
      <c r="AQ47" s="15"/>
      <c r="AS47" s="101"/>
      <c r="AT47" s="101"/>
      <c r="AU47" s="101"/>
      <c r="AV47" s="101"/>
      <c r="AW47" s="102">
        <v>150</v>
      </c>
      <c r="AX47" s="106">
        <v>42</v>
      </c>
      <c r="AY47" s="108">
        <f>BF47+BF48</f>
        <v>0</v>
      </c>
      <c r="AZ47" s="34" t="s">
        <v>24</v>
      </c>
      <c r="BA47" s="35">
        <v>4</v>
      </c>
      <c r="BB47" s="35" t="s">
        <v>3</v>
      </c>
      <c r="BC47" s="79">
        <v>1</v>
      </c>
      <c r="BD47" s="35">
        <v>100</v>
      </c>
      <c r="BE47" s="36">
        <v>28</v>
      </c>
      <c r="BF47" s="23"/>
    </row>
    <row r="48" spans="1:58" ht="19.95" customHeight="1" x14ac:dyDescent="0.45">
      <c r="A48" s="126"/>
      <c r="B48" s="126"/>
      <c r="C48" s="126"/>
      <c r="D48" s="126"/>
      <c r="E48" s="108">
        <v>150</v>
      </c>
      <c r="F48" s="108">
        <v>24</v>
      </c>
      <c r="G48" s="108">
        <f>N48+N49+N50</f>
        <v>0</v>
      </c>
      <c r="H48" s="34" t="s">
        <v>27</v>
      </c>
      <c r="I48" s="35">
        <v>2</v>
      </c>
      <c r="J48" s="35" t="s">
        <v>3</v>
      </c>
      <c r="K48" s="35">
        <v>1</v>
      </c>
      <c r="L48" s="65">
        <v>100</v>
      </c>
      <c r="M48" s="36">
        <v>16</v>
      </c>
      <c r="N48" s="15"/>
      <c r="P48" s="126"/>
      <c r="Q48" s="126"/>
      <c r="R48" s="126"/>
      <c r="S48" s="126"/>
      <c r="T48" s="108">
        <v>150</v>
      </c>
      <c r="U48" s="108">
        <v>42</v>
      </c>
      <c r="V48" s="108">
        <f>AB48+AB49+AB50</f>
        <v>0</v>
      </c>
      <c r="W48" s="35">
        <v>2</v>
      </c>
      <c r="X48" s="35" t="s">
        <v>3</v>
      </c>
      <c r="Y48" s="35">
        <v>1</v>
      </c>
      <c r="Z48" s="65">
        <v>100</v>
      </c>
      <c r="AA48" s="36">
        <v>28</v>
      </c>
      <c r="AB48" s="15"/>
      <c r="AD48" s="101"/>
      <c r="AE48" s="101"/>
      <c r="AF48" s="101"/>
      <c r="AG48" s="101"/>
      <c r="AH48" s="103"/>
      <c r="AI48" s="107"/>
      <c r="AJ48" s="109"/>
      <c r="AK48" s="37" t="s">
        <v>24</v>
      </c>
      <c r="AL48" s="38">
        <v>4</v>
      </c>
      <c r="AM48" s="38" t="s">
        <v>3</v>
      </c>
      <c r="AN48" s="80">
        <v>2</v>
      </c>
      <c r="AO48" s="38">
        <v>100</v>
      </c>
      <c r="AP48" s="39">
        <v>16</v>
      </c>
      <c r="AQ48" s="16"/>
      <c r="AS48" s="101"/>
      <c r="AT48" s="101"/>
      <c r="AU48" s="101"/>
      <c r="AV48" s="101"/>
      <c r="AW48" s="103"/>
      <c r="AX48" s="107"/>
      <c r="AY48" s="109"/>
      <c r="AZ48" s="37" t="s">
        <v>24</v>
      </c>
      <c r="BA48" s="38">
        <v>4</v>
      </c>
      <c r="BB48" s="38" t="s">
        <v>3</v>
      </c>
      <c r="BC48" s="80">
        <v>2</v>
      </c>
      <c r="BD48" s="38">
        <v>100</v>
      </c>
      <c r="BE48" s="39">
        <v>28</v>
      </c>
      <c r="BF48" s="24"/>
    </row>
    <row r="49" spans="1:58" ht="19.95" customHeight="1" x14ac:dyDescent="0.45">
      <c r="A49" s="126"/>
      <c r="B49" s="126"/>
      <c r="C49" s="126"/>
      <c r="D49" s="126"/>
      <c r="E49" s="126"/>
      <c r="F49" s="126"/>
      <c r="G49" s="126"/>
      <c r="H49" s="48" t="s">
        <v>27</v>
      </c>
      <c r="I49" s="49">
        <v>2</v>
      </c>
      <c r="J49" s="49" t="s">
        <v>3</v>
      </c>
      <c r="K49" s="49">
        <v>2</v>
      </c>
      <c r="L49" s="67">
        <v>100</v>
      </c>
      <c r="M49" s="50">
        <v>16</v>
      </c>
      <c r="N49" s="18"/>
      <c r="P49" s="126"/>
      <c r="Q49" s="126"/>
      <c r="R49" s="126"/>
      <c r="S49" s="126"/>
      <c r="T49" s="126"/>
      <c r="U49" s="126"/>
      <c r="V49" s="126"/>
      <c r="W49" s="49">
        <v>2</v>
      </c>
      <c r="X49" s="49" t="s">
        <v>3</v>
      </c>
      <c r="Y49" s="49">
        <v>2</v>
      </c>
      <c r="Z49" s="67">
        <v>100</v>
      </c>
      <c r="AA49" s="50">
        <v>28</v>
      </c>
      <c r="AB49" s="18"/>
      <c r="AD49" s="101"/>
      <c r="AE49" s="101"/>
      <c r="AF49" s="101"/>
      <c r="AG49" s="101"/>
      <c r="AH49" s="8">
        <v>150</v>
      </c>
      <c r="AI49" s="8">
        <v>24</v>
      </c>
      <c r="AJ49" s="8">
        <f>AQ49</f>
        <v>0</v>
      </c>
      <c r="AK49" s="101" t="s">
        <v>3</v>
      </c>
      <c r="AL49" s="101"/>
      <c r="AM49" s="101"/>
      <c r="AN49" s="101"/>
      <c r="AO49" s="8" t="s">
        <v>3</v>
      </c>
      <c r="AP49" s="8" t="s">
        <v>3</v>
      </c>
      <c r="AQ49" s="81"/>
      <c r="AR49" s="3"/>
      <c r="AS49" s="101"/>
      <c r="AT49" s="101"/>
      <c r="AU49" s="101"/>
      <c r="AV49" s="101"/>
      <c r="AW49" s="8">
        <v>150</v>
      </c>
      <c r="AX49" s="8">
        <v>42</v>
      </c>
      <c r="AY49" s="8">
        <f>BF49</f>
        <v>0</v>
      </c>
      <c r="AZ49" s="101" t="s">
        <v>3</v>
      </c>
      <c r="BA49" s="101"/>
      <c r="BB49" s="101"/>
      <c r="BC49" s="101"/>
      <c r="BD49" s="8" t="s">
        <v>3</v>
      </c>
      <c r="BE49" s="8" t="s">
        <v>3</v>
      </c>
      <c r="BF49" s="81"/>
    </row>
    <row r="50" spans="1:58" ht="19.95" customHeight="1" x14ac:dyDescent="0.45">
      <c r="A50" s="126"/>
      <c r="B50" s="126"/>
      <c r="C50" s="126"/>
      <c r="D50" s="126"/>
      <c r="E50" s="109"/>
      <c r="F50" s="109"/>
      <c r="G50" s="109"/>
      <c r="H50" s="37" t="s">
        <v>27</v>
      </c>
      <c r="I50" s="38">
        <v>2</v>
      </c>
      <c r="J50" s="38" t="s">
        <v>3</v>
      </c>
      <c r="K50" s="38">
        <v>3</v>
      </c>
      <c r="L50" s="66">
        <v>100</v>
      </c>
      <c r="M50" s="39">
        <v>16</v>
      </c>
      <c r="N50" s="16"/>
      <c r="P50" s="126"/>
      <c r="Q50" s="126"/>
      <c r="R50" s="126"/>
      <c r="S50" s="126"/>
      <c r="T50" s="109"/>
      <c r="U50" s="109"/>
      <c r="V50" s="109"/>
      <c r="W50" s="38">
        <v>2</v>
      </c>
      <c r="X50" s="38" t="s">
        <v>3</v>
      </c>
      <c r="Y50" s="38">
        <v>3</v>
      </c>
      <c r="Z50" s="66">
        <v>100</v>
      </c>
      <c r="AA50" s="39">
        <v>28</v>
      </c>
      <c r="AB50" s="16"/>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row>
    <row r="51" spans="1:58" ht="19.95" customHeight="1" x14ac:dyDescent="0.45">
      <c r="A51" s="126"/>
      <c r="B51" s="126"/>
      <c r="C51" s="126"/>
      <c r="D51" s="126"/>
      <c r="E51" s="108">
        <v>150</v>
      </c>
      <c r="F51" s="108">
        <v>24</v>
      </c>
      <c r="G51" s="108">
        <f>N51+N52+N53</f>
        <v>0</v>
      </c>
      <c r="H51" s="34" t="s">
        <v>27</v>
      </c>
      <c r="I51" s="35">
        <v>3</v>
      </c>
      <c r="J51" s="35" t="s">
        <v>3</v>
      </c>
      <c r="K51" s="35">
        <v>1</v>
      </c>
      <c r="L51" s="65">
        <v>100</v>
      </c>
      <c r="M51" s="36">
        <v>16</v>
      </c>
      <c r="N51" s="15"/>
      <c r="P51" s="126"/>
      <c r="Q51" s="126"/>
      <c r="R51" s="126"/>
      <c r="S51" s="126"/>
      <c r="T51" s="108">
        <v>150</v>
      </c>
      <c r="U51" s="108">
        <v>42</v>
      </c>
      <c r="V51" s="108">
        <f>AB51+AB52+AB53</f>
        <v>0</v>
      </c>
      <c r="W51" s="35">
        <v>3</v>
      </c>
      <c r="X51" s="35" t="s">
        <v>3</v>
      </c>
      <c r="Y51" s="35">
        <v>1</v>
      </c>
      <c r="Z51" s="65">
        <v>100</v>
      </c>
      <c r="AA51" s="36">
        <v>28</v>
      </c>
      <c r="AB51" s="15"/>
      <c r="AD51" s="153"/>
      <c r="AE51" s="153"/>
      <c r="AF51" s="153"/>
      <c r="AG51" s="153"/>
      <c r="AH51" s="153"/>
      <c r="AI51" s="153"/>
      <c r="AJ51" s="153"/>
      <c r="AK51" s="153"/>
      <c r="AL51" s="153"/>
      <c r="AM51" s="153"/>
      <c r="AN51" s="153"/>
      <c r="AO51" s="153"/>
      <c r="AP51" s="153"/>
      <c r="AQ51" s="153"/>
      <c r="AR51" s="3"/>
      <c r="AS51" s="3"/>
      <c r="AT51" s="3"/>
      <c r="AU51" s="3"/>
      <c r="AV51" s="3"/>
      <c r="AW51" s="3"/>
      <c r="AX51" s="3"/>
      <c r="AY51" s="3"/>
      <c r="AZ51" s="3"/>
      <c r="BA51" s="3"/>
      <c r="BB51" s="3"/>
      <c r="BC51" s="3"/>
      <c r="BD51" s="3"/>
      <c r="BE51" s="3"/>
    </row>
    <row r="52" spans="1:58" ht="19.95" customHeight="1" x14ac:dyDescent="0.45">
      <c r="A52" s="126"/>
      <c r="B52" s="126"/>
      <c r="C52" s="126"/>
      <c r="D52" s="126"/>
      <c r="E52" s="126"/>
      <c r="F52" s="126"/>
      <c r="G52" s="126"/>
      <c r="H52" s="48" t="s">
        <v>27</v>
      </c>
      <c r="I52" s="49">
        <v>3</v>
      </c>
      <c r="J52" s="49" t="s">
        <v>3</v>
      </c>
      <c r="K52" s="49">
        <v>2</v>
      </c>
      <c r="L52" s="67">
        <v>100</v>
      </c>
      <c r="M52" s="50">
        <v>16</v>
      </c>
      <c r="N52" s="18"/>
      <c r="P52" s="126"/>
      <c r="Q52" s="126"/>
      <c r="R52" s="126"/>
      <c r="S52" s="126"/>
      <c r="T52" s="126"/>
      <c r="U52" s="126"/>
      <c r="V52" s="126"/>
      <c r="W52" s="49">
        <v>3</v>
      </c>
      <c r="X52" s="49" t="s">
        <v>3</v>
      </c>
      <c r="Y52" s="49">
        <v>2</v>
      </c>
      <c r="Z52" s="67">
        <v>100</v>
      </c>
      <c r="AA52" s="50">
        <v>28</v>
      </c>
      <c r="AB52" s="18"/>
      <c r="AD52" s="153"/>
      <c r="AE52" s="153"/>
      <c r="AF52" s="153"/>
      <c r="AG52" s="153"/>
      <c r="AH52" s="153"/>
      <c r="AI52" s="153"/>
      <c r="AJ52" s="153"/>
      <c r="AK52" s="153"/>
      <c r="AL52" s="153"/>
      <c r="AM52" s="153"/>
      <c r="AN52" s="153"/>
      <c r="AO52" s="153"/>
      <c r="AP52" s="153"/>
      <c r="AQ52" s="153"/>
      <c r="AR52" s="3"/>
      <c r="AS52" s="3"/>
      <c r="AT52" s="3"/>
      <c r="AU52" s="3"/>
      <c r="AV52" s="3"/>
      <c r="AW52" s="3"/>
      <c r="AX52" s="3"/>
      <c r="AY52" s="3"/>
      <c r="AZ52" s="3"/>
      <c r="BA52" s="3"/>
      <c r="BB52" s="3"/>
      <c r="BC52" s="3"/>
      <c r="BD52" s="3"/>
      <c r="BE52" s="3"/>
    </row>
    <row r="53" spans="1:58" ht="19.95" customHeight="1" x14ac:dyDescent="0.45">
      <c r="A53" s="126"/>
      <c r="B53" s="126"/>
      <c r="C53" s="126"/>
      <c r="D53" s="126"/>
      <c r="E53" s="109"/>
      <c r="F53" s="109"/>
      <c r="G53" s="109"/>
      <c r="H53" s="37" t="s">
        <v>27</v>
      </c>
      <c r="I53" s="38">
        <v>3</v>
      </c>
      <c r="J53" s="38" t="s">
        <v>3</v>
      </c>
      <c r="K53" s="38">
        <v>3</v>
      </c>
      <c r="L53" s="66">
        <v>100</v>
      </c>
      <c r="M53" s="39">
        <v>16</v>
      </c>
      <c r="N53" s="16"/>
      <c r="P53" s="126"/>
      <c r="Q53" s="126"/>
      <c r="R53" s="126"/>
      <c r="S53" s="126"/>
      <c r="T53" s="109"/>
      <c r="U53" s="109"/>
      <c r="V53" s="109"/>
      <c r="W53" s="38">
        <v>3</v>
      </c>
      <c r="X53" s="38" t="s">
        <v>3</v>
      </c>
      <c r="Y53" s="38">
        <v>3</v>
      </c>
      <c r="Z53" s="66">
        <v>100</v>
      </c>
      <c r="AA53" s="39">
        <v>28</v>
      </c>
      <c r="AB53" s="16"/>
      <c r="AD53" s="153"/>
      <c r="AE53" s="153"/>
      <c r="AF53" s="153"/>
      <c r="AG53" s="153"/>
      <c r="AH53" s="153"/>
      <c r="AI53" s="153"/>
      <c r="AJ53" s="153"/>
      <c r="AK53" s="153"/>
      <c r="AL53" s="153"/>
      <c r="AM53" s="153"/>
      <c r="AN53" s="153"/>
      <c r="AO53" s="153"/>
      <c r="AP53" s="153"/>
      <c r="AQ53" s="153"/>
      <c r="AR53" s="3"/>
      <c r="AS53" s="3"/>
      <c r="AT53" s="3"/>
      <c r="AU53" s="3"/>
      <c r="AV53" s="3"/>
      <c r="AW53" s="3"/>
      <c r="AX53" s="3"/>
      <c r="AY53" s="3"/>
      <c r="AZ53" s="3"/>
      <c r="BA53" s="3"/>
      <c r="BB53" s="3"/>
      <c r="BC53" s="3"/>
      <c r="BD53" s="3"/>
      <c r="BE53" s="3"/>
    </row>
    <row r="54" spans="1:58" ht="19.95" customHeight="1" x14ac:dyDescent="0.45">
      <c r="A54" s="126"/>
      <c r="B54" s="126"/>
      <c r="C54" s="126"/>
      <c r="D54" s="126"/>
      <c r="E54" s="101">
        <v>150</v>
      </c>
      <c r="F54" s="101">
        <v>24</v>
      </c>
      <c r="G54" s="101">
        <f t="shared" ref="G54" si="19">N54+N55</f>
        <v>0</v>
      </c>
      <c r="H54" s="34" t="s">
        <v>27</v>
      </c>
      <c r="I54" s="35">
        <v>4</v>
      </c>
      <c r="J54" s="35" t="s">
        <v>3</v>
      </c>
      <c r="K54" s="35">
        <v>1</v>
      </c>
      <c r="L54" s="65">
        <v>100</v>
      </c>
      <c r="M54" s="36">
        <v>16</v>
      </c>
      <c r="N54" s="15"/>
      <c r="P54" s="126"/>
      <c r="Q54" s="126"/>
      <c r="R54" s="126"/>
      <c r="S54" s="126"/>
      <c r="T54" s="101">
        <v>150</v>
      </c>
      <c r="U54" s="101">
        <v>42</v>
      </c>
      <c r="V54" s="101">
        <f>AB54+AB55</f>
        <v>0</v>
      </c>
      <c r="W54" s="35">
        <v>4</v>
      </c>
      <c r="X54" s="35" t="s">
        <v>3</v>
      </c>
      <c r="Y54" s="35">
        <v>1</v>
      </c>
      <c r="Z54" s="65">
        <v>100</v>
      </c>
      <c r="AA54" s="36">
        <v>28</v>
      </c>
      <c r="AB54" s="15"/>
      <c r="AD54" s="153"/>
      <c r="AE54" s="153"/>
      <c r="AF54" s="153"/>
      <c r="AG54" s="153"/>
      <c r="AH54" s="153"/>
      <c r="AI54" s="153"/>
      <c r="AJ54" s="153"/>
      <c r="AK54" s="153"/>
      <c r="AL54" s="153"/>
      <c r="AM54" s="153"/>
      <c r="AN54" s="153"/>
      <c r="AO54" s="153"/>
      <c r="AP54" s="153"/>
      <c r="AQ54" s="153"/>
      <c r="AR54" s="3"/>
      <c r="AS54" s="3"/>
      <c r="AT54" s="3"/>
      <c r="AU54" s="3"/>
      <c r="AV54" s="3"/>
      <c r="AW54" s="3"/>
      <c r="AX54" s="3"/>
      <c r="AY54" s="3"/>
      <c r="AZ54" s="3"/>
      <c r="BA54" s="3"/>
      <c r="BB54" s="3"/>
      <c r="BC54" s="3"/>
      <c r="BD54" s="3"/>
      <c r="BE54" s="3"/>
    </row>
    <row r="55" spans="1:58" ht="19.95" customHeight="1" x14ac:dyDescent="0.45">
      <c r="A55" s="126"/>
      <c r="B55" s="126"/>
      <c r="C55" s="126"/>
      <c r="D55" s="126"/>
      <c r="E55" s="101"/>
      <c r="F55" s="101"/>
      <c r="G55" s="101"/>
      <c r="H55" s="37" t="s">
        <v>27</v>
      </c>
      <c r="I55" s="38">
        <v>4</v>
      </c>
      <c r="J55" s="38" t="s">
        <v>3</v>
      </c>
      <c r="K55" s="38">
        <v>2</v>
      </c>
      <c r="L55" s="66">
        <v>100</v>
      </c>
      <c r="M55" s="39">
        <v>16</v>
      </c>
      <c r="N55" s="16"/>
      <c r="P55" s="126"/>
      <c r="Q55" s="126"/>
      <c r="R55" s="126"/>
      <c r="S55" s="126"/>
      <c r="T55" s="101"/>
      <c r="U55" s="101"/>
      <c r="V55" s="101"/>
      <c r="W55" s="38">
        <v>4</v>
      </c>
      <c r="X55" s="38" t="s">
        <v>3</v>
      </c>
      <c r="Y55" s="38">
        <v>2</v>
      </c>
      <c r="Z55" s="66">
        <v>100</v>
      </c>
      <c r="AA55" s="39">
        <v>28</v>
      </c>
      <c r="AB55" s="16"/>
      <c r="AD55" s="4"/>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row>
    <row r="56" spans="1:58" ht="19.95" customHeight="1" x14ac:dyDescent="0.45">
      <c r="A56" s="126"/>
      <c r="B56" s="126"/>
      <c r="C56" s="126"/>
      <c r="D56" s="126"/>
      <c r="E56" s="101">
        <v>150</v>
      </c>
      <c r="F56" s="101">
        <v>24</v>
      </c>
      <c r="G56" s="101">
        <f t="shared" ref="G56" si="20">N56+N57</f>
        <v>0</v>
      </c>
      <c r="H56" s="34" t="s">
        <v>27</v>
      </c>
      <c r="I56" s="35">
        <v>5</v>
      </c>
      <c r="J56" s="35" t="s">
        <v>3</v>
      </c>
      <c r="K56" s="35">
        <v>1</v>
      </c>
      <c r="L56" s="65">
        <v>100</v>
      </c>
      <c r="M56" s="36">
        <v>16</v>
      </c>
      <c r="N56" s="15"/>
      <c r="P56" s="126"/>
      <c r="Q56" s="126"/>
      <c r="R56" s="126"/>
      <c r="S56" s="126"/>
      <c r="T56" s="101">
        <v>150</v>
      </c>
      <c r="U56" s="101">
        <v>42</v>
      </c>
      <c r="V56" s="101">
        <f>AB56+AB57</f>
        <v>0</v>
      </c>
      <c r="W56" s="35">
        <v>5</v>
      </c>
      <c r="X56" s="35" t="s">
        <v>3</v>
      </c>
      <c r="Y56" s="35">
        <v>1</v>
      </c>
      <c r="Z56" s="65">
        <v>100</v>
      </c>
      <c r="AA56" s="36">
        <v>28</v>
      </c>
      <c r="AB56" s="15"/>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row>
    <row r="57" spans="1:58" ht="19.95" customHeight="1" x14ac:dyDescent="0.45">
      <c r="A57" s="126"/>
      <c r="B57" s="126"/>
      <c r="C57" s="126"/>
      <c r="D57" s="126"/>
      <c r="E57" s="101"/>
      <c r="F57" s="101"/>
      <c r="G57" s="101"/>
      <c r="H57" s="37" t="s">
        <v>27</v>
      </c>
      <c r="I57" s="38">
        <v>5</v>
      </c>
      <c r="J57" s="38" t="s">
        <v>3</v>
      </c>
      <c r="K57" s="38">
        <v>2</v>
      </c>
      <c r="L57" s="66">
        <v>100</v>
      </c>
      <c r="M57" s="39">
        <v>16</v>
      </c>
      <c r="N57" s="16"/>
      <c r="P57" s="126"/>
      <c r="Q57" s="126"/>
      <c r="R57" s="126"/>
      <c r="S57" s="126"/>
      <c r="T57" s="101"/>
      <c r="U57" s="101"/>
      <c r="V57" s="101"/>
      <c r="W57" s="38">
        <v>5</v>
      </c>
      <c r="X57" s="38" t="s">
        <v>3</v>
      </c>
      <c r="Y57" s="38">
        <v>2</v>
      </c>
      <c r="Z57" s="66">
        <v>100</v>
      </c>
      <c r="AA57" s="39">
        <v>28</v>
      </c>
      <c r="AB57" s="16"/>
      <c r="AD57" s="2"/>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row>
    <row r="58" spans="1:58" ht="19.95" customHeight="1" x14ac:dyDescent="0.45">
      <c r="A58" s="126"/>
      <c r="B58" s="126"/>
      <c r="C58" s="126"/>
      <c r="D58" s="126"/>
      <c r="E58" s="101">
        <v>150</v>
      </c>
      <c r="F58" s="101">
        <v>24</v>
      </c>
      <c r="G58" s="101">
        <f t="shared" ref="G58" si="21">N58+N59</f>
        <v>0</v>
      </c>
      <c r="H58" s="34" t="s">
        <v>27</v>
      </c>
      <c r="I58" s="35">
        <v>6</v>
      </c>
      <c r="J58" s="35" t="s">
        <v>3</v>
      </c>
      <c r="K58" s="35">
        <v>1</v>
      </c>
      <c r="L58" s="65">
        <v>100</v>
      </c>
      <c r="M58" s="36">
        <v>16</v>
      </c>
      <c r="N58" s="15"/>
      <c r="P58" s="126"/>
      <c r="Q58" s="126"/>
      <c r="R58" s="126"/>
      <c r="S58" s="126"/>
      <c r="T58" s="101">
        <v>150</v>
      </c>
      <c r="U58" s="101">
        <v>42</v>
      </c>
      <c r="V58" s="101">
        <f>AB58+AB59</f>
        <v>0</v>
      </c>
      <c r="W58" s="35">
        <v>6</v>
      </c>
      <c r="X58" s="35" t="s">
        <v>3</v>
      </c>
      <c r="Y58" s="35">
        <v>1</v>
      </c>
      <c r="Z58" s="65">
        <v>100</v>
      </c>
      <c r="AA58" s="36">
        <v>28</v>
      </c>
      <c r="AB58" s="15"/>
      <c r="AD58" s="4"/>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row>
    <row r="59" spans="1:58" ht="19.95" customHeight="1" x14ac:dyDescent="0.45">
      <c r="A59" s="109"/>
      <c r="B59" s="109"/>
      <c r="C59" s="109"/>
      <c r="D59" s="109"/>
      <c r="E59" s="101"/>
      <c r="F59" s="101"/>
      <c r="G59" s="101"/>
      <c r="H59" s="37" t="s">
        <v>27</v>
      </c>
      <c r="I59" s="38">
        <v>6</v>
      </c>
      <c r="J59" s="38" t="s">
        <v>3</v>
      </c>
      <c r="K59" s="38">
        <v>2</v>
      </c>
      <c r="L59" s="39">
        <v>100</v>
      </c>
      <c r="M59" s="39">
        <v>16</v>
      </c>
      <c r="N59" s="16"/>
      <c r="P59" s="109"/>
      <c r="Q59" s="109"/>
      <c r="R59" s="109"/>
      <c r="S59" s="109"/>
      <c r="T59" s="101"/>
      <c r="U59" s="101"/>
      <c r="V59" s="101"/>
      <c r="W59" s="38">
        <v>6</v>
      </c>
      <c r="X59" s="38" t="s">
        <v>3</v>
      </c>
      <c r="Y59" s="38">
        <v>2</v>
      </c>
      <c r="Z59" s="66">
        <v>100</v>
      </c>
      <c r="AA59" s="39">
        <v>28</v>
      </c>
      <c r="AB59" s="16"/>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row>
    <row r="60" spans="1:58" ht="19.95" customHeight="1" x14ac:dyDescent="0.45">
      <c r="A60" s="2" t="s">
        <v>49</v>
      </c>
      <c r="B60" s="3"/>
      <c r="AD60" s="2"/>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row>
    <row r="61" spans="1:58" ht="19.95" customHeight="1" x14ac:dyDescent="0.45">
      <c r="A61" s="118" t="s">
        <v>38</v>
      </c>
      <c r="B61" s="119"/>
      <c r="C61" s="119"/>
      <c r="D61" s="14"/>
      <c r="E61" s="120" t="s">
        <v>19</v>
      </c>
      <c r="F61" s="120"/>
      <c r="G61" s="12"/>
      <c r="H61" s="121" t="s">
        <v>20</v>
      </c>
      <c r="I61" s="121"/>
      <c r="J61" s="121"/>
      <c r="K61" s="121"/>
      <c r="L61" s="121"/>
      <c r="M61" s="9">
        <v>100</v>
      </c>
      <c r="N61" s="10" t="s">
        <v>21</v>
      </c>
      <c r="P61" s="122" t="s">
        <v>38</v>
      </c>
      <c r="Q61" s="123"/>
      <c r="R61" s="11" t="s">
        <v>40</v>
      </c>
      <c r="S61" s="124" t="s">
        <v>39</v>
      </c>
      <c r="T61" s="110"/>
      <c r="U61" s="111"/>
      <c r="V61" s="22">
        <v>500</v>
      </c>
      <c r="W61" s="21"/>
      <c r="X61" s="110" t="s">
        <v>21</v>
      </c>
      <c r="Y61" s="110"/>
      <c r="Z61" s="110" t="s">
        <v>61</v>
      </c>
      <c r="AA61" s="110"/>
      <c r="AB61" s="111"/>
      <c r="AD61" s="2"/>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row>
    <row r="62" spans="1:58" ht="19.95" customHeight="1" x14ac:dyDescent="0.45">
      <c r="A62" s="108" t="s">
        <v>41</v>
      </c>
      <c r="B62" s="108"/>
      <c r="C62" s="108"/>
      <c r="D62" s="40"/>
      <c r="E62" s="112" t="s">
        <v>59</v>
      </c>
      <c r="F62" s="113"/>
      <c r="G62" s="41"/>
      <c r="H62" s="114" t="s">
        <v>58</v>
      </c>
      <c r="I62" s="115"/>
      <c r="J62" s="115"/>
      <c r="K62" s="115"/>
      <c r="L62" s="115"/>
      <c r="M62" s="115"/>
      <c r="N62" s="116"/>
      <c r="P62" s="108" t="s">
        <v>30</v>
      </c>
      <c r="Q62" s="108"/>
      <c r="R62" s="108"/>
      <c r="S62" s="112" t="s">
        <v>59</v>
      </c>
      <c r="T62" s="117"/>
      <c r="U62" s="117"/>
      <c r="V62" s="64"/>
      <c r="W62" s="114" t="s">
        <v>69</v>
      </c>
      <c r="X62" s="115"/>
      <c r="Y62" s="115"/>
      <c r="Z62" s="115"/>
      <c r="AA62" s="115"/>
      <c r="AB62" s="116"/>
      <c r="AD62" s="2"/>
    </row>
    <row r="63" spans="1:58" ht="19.95" customHeight="1" x14ac:dyDescent="0.45">
      <c r="A63" s="108" t="s">
        <v>4</v>
      </c>
      <c r="B63" s="30" t="s">
        <v>5</v>
      </c>
      <c r="C63" s="30" t="s">
        <v>7</v>
      </c>
      <c r="D63" s="30" t="s">
        <v>66</v>
      </c>
      <c r="E63" s="30" t="s">
        <v>5</v>
      </c>
      <c r="F63" s="30" t="s">
        <v>7</v>
      </c>
      <c r="G63" s="30" t="s">
        <v>66</v>
      </c>
      <c r="H63" s="127" t="s">
        <v>60</v>
      </c>
      <c r="I63" s="127"/>
      <c r="J63" s="127"/>
      <c r="K63" s="127"/>
      <c r="L63" s="127"/>
      <c r="M63" s="127"/>
      <c r="N63" s="127"/>
      <c r="P63" s="108" t="s">
        <v>4</v>
      </c>
      <c r="Q63" s="30" t="s">
        <v>5</v>
      </c>
      <c r="R63" s="30" t="s">
        <v>7</v>
      </c>
      <c r="S63" s="30" t="s">
        <v>66</v>
      </c>
      <c r="T63" s="30" t="s">
        <v>5</v>
      </c>
      <c r="U63" s="41" t="s">
        <v>7</v>
      </c>
      <c r="V63" s="30" t="s">
        <v>66</v>
      </c>
      <c r="W63" s="154" t="s">
        <v>68</v>
      </c>
      <c r="X63" s="117"/>
      <c r="Y63" s="117"/>
      <c r="Z63" s="117"/>
      <c r="AA63" s="117"/>
      <c r="AB63" s="113"/>
      <c r="AD63" s="2"/>
    </row>
    <row r="64" spans="1:58" ht="19.95" customHeight="1" x14ac:dyDescent="0.45">
      <c r="A64" s="109"/>
      <c r="B64" s="32" t="s">
        <v>6</v>
      </c>
      <c r="C64" s="32" t="s">
        <v>8</v>
      </c>
      <c r="D64" s="32" t="s">
        <v>8</v>
      </c>
      <c r="E64" s="32" t="s">
        <v>6</v>
      </c>
      <c r="F64" s="32" t="s">
        <v>8</v>
      </c>
      <c r="G64" s="32" t="s">
        <v>8</v>
      </c>
      <c r="H64" s="128"/>
      <c r="I64" s="128"/>
      <c r="J64" s="128"/>
      <c r="K64" s="128"/>
      <c r="L64" s="128"/>
      <c r="M64" s="128"/>
      <c r="N64" s="128"/>
      <c r="P64" s="109"/>
      <c r="Q64" s="32" t="s">
        <v>6</v>
      </c>
      <c r="R64" s="32" t="s">
        <v>8</v>
      </c>
      <c r="S64" s="32" t="s">
        <v>8</v>
      </c>
      <c r="T64" s="32" t="s">
        <v>6</v>
      </c>
      <c r="U64" s="63" t="s">
        <v>8</v>
      </c>
      <c r="V64" s="32" t="s">
        <v>8</v>
      </c>
      <c r="W64" s="132"/>
      <c r="X64" s="155"/>
      <c r="Y64" s="155"/>
      <c r="Z64" s="155"/>
      <c r="AA64" s="155"/>
      <c r="AB64" s="140"/>
      <c r="AD64" s="2"/>
    </row>
    <row r="65" spans="1:30" ht="19.95" customHeight="1" x14ac:dyDescent="0.45">
      <c r="A65" s="108" t="s">
        <v>0</v>
      </c>
      <c r="B65" s="108">
        <v>500</v>
      </c>
      <c r="C65" s="108">
        <v>80</v>
      </c>
      <c r="D65" s="108">
        <f>G65</f>
        <v>0</v>
      </c>
      <c r="E65" s="108">
        <v>500</v>
      </c>
      <c r="F65" s="108">
        <v>80</v>
      </c>
      <c r="G65" s="156"/>
      <c r="H65" s="128"/>
      <c r="I65" s="128"/>
      <c r="J65" s="128"/>
      <c r="K65" s="128"/>
      <c r="L65" s="128"/>
      <c r="M65" s="128"/>
      <c r="N65" s="128"/>
      <c r="P65" s="108" t="s">
        <v>42</v>
      </c>
      <c r="Q65" s="108">
        <v>400</v>
      </c>
      <c r="R65" s="30">
        <v>60</v>
      </c>
      <c r="S65" s="108">
        <f>V65</f>
        <v>0</v>
      </c>
      <c r="T65" s="108">
        <v>400</v>
      </c>
      <c r="U65" s="40">
        <v>60</v>
      </c>
      <c r="V65" s="156"/>
      <c r="W65" s="132"/>
      <c r="X65" s="155"/>
      <c r="Y65" s="155"/>
      <c r="Z65" s="155"/>
      <c r="AA65" s="155"/>
      <c r="AB65" s="140"/>
      <c r="AD65" s="3"/>
    </row>
    <row r="66" spans="1:30" ht="19.95" customHeight="1" x14ac:dyDescent="0.45">
      <c r="A66" s="109"/>
      <c r="B66" s="109"/>
      <c r="C66" s="109"/>
      <c r="D66" s="109"/>
      <c r="E66" s="109"/>
      <c r="F66" s="109"/>
      <c r="G66" s="157"/>
      <c r="H66" s="129"/>
      <c r="I66" s="129"/>
      <c r="J66" s="129"/>
      <c r="K66" s="129"/>
      <c r="L66" s="129"/>
      <c r="M66" s="129"/>
      <c r="N66" s="129"/>
      <c r="P66" s="109"/>
      <c r="Q66" s="109"/>
      <c r="R66" s="32" t="s">
        <v>43</v>
      </c>
      <c r="S66" s="109"/>
      <c r="T66" s="109"/>
      <c r="U66" s="62" t="s">
        <v>43</v>
      </c>
      <c r="V66" s="157"/>
      <c r="W66" s="146"/>
      <c r="X66" s="147"/>
      <c r="Y66" s="147"/>
      <c r="Z66" s="147"/>
      <c r="AA66" s="147"/>
      <c r="AB66" s="144"/>
    </row>
    <row r="67" spans="1:30" ht="19.95" customHeight="1" x14ac:dyDescent="0.45">
      <c r="N67" s="7"/>
      <c r="P67" s="5" t="s">
        <v>44</v>
      </c>
      <c r="AD67" s="3"/>
    </row>
  </sheetData>
  <sheetProtection algorithmName="SHA-512" hashValue="BBkGQywug5UHZ9t6uoZBuUyhbSStAec+vPUzkC7VAEixUwod7U2f5I/nYEpLbq28wzY8h2sG74BQdhFIbEqSMg==" saltValue="ldF/zUhqQbXSeoIkEZ3uQg==" spinCount="100000" sheet="1"/>
  <mergeCells count="387">
    <mergeCell ref="AD51:AQ54"/>
    <mergeCell ref="W62:AB62"/>
    <mergeCell ref="W63:AB66"/>
    <mergeCell ref="V65:V66"/>
    <mergeCell ref="S65:S66"/>
    <mergeCell ref="G65:G66"/>
    <mergeCell ref="D65:D66"/>
    <mergeCell ref="AJ47:AJ48"/>
    <mergeCell ref="AY9:AY10"/>
    <mergeCell ref="AY11:AY12"/>
    <mergeCell ref="AY13:AY14"/>
    <mergeCell ref="AY15:AY16"/>
    <mergeCell ref="AY17:AY18"/>
    <mergeCell ref="AY19:AY20"/>
    <mergeCell ref="AV9:AV14"/>
    <mergeCell ref="AV15:AV20"/>
    <mergeCell ref="AY28:AY29"/>
    <mergeCell ref="AY30:AY31"/>
    <mergeCell ref="AY33:AY34"/>
    <mergeCell ref="AY35:AY36"/>
    <mergeCell ref="AY37:AY38"/>
    <mergeCell ref="AY39:AY40"/>
    <mergeCell ref="AY43:AY44"/>
    <mergeCell ref="AY45:AY46"/>
    <mergeCell ref="V45:V47"/>
    <mergeCell ref="P6:S6"/>
    <mergeCell ref="T6:V6"/>
    <mergeCell ref="W6:AA6"/>
    <mergeCell ref="AJ9:AJ10"/>
    <mergeCell ref="AJ11:AJ12"/>
    <mergeCell ref="AJ13:AJ14"/>
    <mergeCell ref="AG9:AG14"/>
    <mergeCell ref="AG15:AG20"/>
    <mergeCell ref="AJ15:AJ16"/>
    <mergeCell ref="AJ17:AJ18"/>
    <mergeCell ref="AJ19:AJ20"/>
    <mergeCell ref="AJ28:AJ29"/>
    <mergeCell ref="AJ30:AJ31"/>
    <mergeCell ref="AJ33:AJ34"/>
    <mergeCell ref="AJ35:AJ36"/>
    <mergeCell ref="AJ37:AJ38"/>
    <mergeCell ref="AH9:AH10"/>
    <mergeCell ref="S9:S21"/>
    <mergeCell ref="V9:V10"/>
    <mergeCell ref="V11:V12"/>
    <mergeCell ref="V13:V14"/>
    <mergeCell ref="T15:T17"/>
    <mergeCell ref="T18:T19"/>
    <mergeCell ref="D45:D59"/>
    <mergeCell ref="D22:D33"/>
    <mergeCell ref="G32:G33"/>
    <mergeCell ref="G29:G31"/>
    <mergeCell ref="G24:G26"/>
    <mergeCell ref="G22:G23"/>
    <mergeCell ref="G42:G44"/>
    <mergeCell ref="G39:G41"/>
    <mergeCell ref="G37:G38"/>
    <mergeCell ref="G35:G36"/>
    <mergeCell ref="D34:D44"/>
    <mergeCell ref="E35:E36"/>
    <mergeCell ref="F35:F36"/>
    <mergeCell ref="E39:E41"/>
    <mergeCell ref="F39:F41"/>
    <mergeCell ref="E22:E23"/>
    <mergeCell ref="F22:F23"/>
    <mergeCell ref="A6:D6"/>
    <mergeCell ref="E6:G6"/>
    <mergeCell ref="G9:G10"/>
    <mergeCell ref="G11:G12"/>
    <mergeCell ref="G13:G14"/>
    <mergeCell ref="G16:G17"/>
    <mergeCell ref="G18:G19"/>
    <mergeCell ref="A9:A21"/>
    <mergeCell ref="B9:B21"/>
    <mergeCell ref="C9:C21"/>
    <mergeCell ref="E9:E10"/>
    <mergeCell ref="F9:F10"/>
    <mergeCell ref="F20:F21"/>
    <mergeCell ref="G20:G21"/>
    <mergeCell ref="A7:A8"/>
    <mergeCell ref="E13:E14"/>
    <mergeCell ref="F13:F14"/>
    <mergeCell ref="E11:E12"/>
    <mergeCell ref="F11:F12"/>
    <mergeCell ref="E18:E19"/>
    <mergeCell ref="F18:F19"/>
    <mergeCell ref="E16:E17"/>
    <mergeCell ref="F16:F17"/>
    <mergeCell ref="D9:D21"/>
    <mergeCell ref="BF7:BF8"/>
    <mergeCell ref="BF24:BF25"/>
    <mergeCell ref="A5:C5"/>
    <mergeCell ref="E5:F5"/>
    <mergeCell ref="H5:L5"/>
    <mergeCell ref="P5:Q5"/>
    <mergeCell ref="S5:U5"/>
    <mergeCell ref="V5:W5"/>
    <mergeCell ref="AO5:AQ5"/>
    <mergeCell ref="AS5:AT5"/>
    <mergeCell ref="AW5:AX5"/>
    <mergeCell ref="AZ5:BA5"/>
    <mergeCell ref="BB5:BC5"/>
    <mergeCell ref="BD5:BF5"/>
    <mergeCell ref="X5:Y5"/>
    <mergeCell ref="Z5:AB5"/>
    <mergeCell ref="AD5:AE5"/>
    <mergeCell ref="AH5:AI5"/>
    <mergeCell ref="AK5:AL5"/>
    <mergeCell ref="AM5:AN5"/>
    <mergeCell ref="T9:T10"/>
    <mergeCell ref="T11:T12"/>
    <mergeCell ref="T13:T14"/>
    <mergeCell ref="AK6:AP6"/>
    <mergeCell ref="AZ6:BE6"/>
    <mergeCell ref="H6:M6"/>
    <mergeCell ref="AS6:AV6"/>
    <mergeCell ref="AW6:AY6"/>
    <mergeCell ref="AS7:AS8"/>
    <mergeCell ref="AZ7:BC8"/>
    <mergeCell ref="AD7:AD8"/>
    <mergeCell ref="AK7:AN8"/>
    <mergeCell ref="N7:N8"/>
    <mergeCell ref="AQ7:AQ8"/>
    <mergeCell ref="AD6:AG6"/>
    <mergeCell ref="AH6:AJ6"/>
    <mergeCell ref="W7:Y8"/>
    <mergeCell ref="AB7:AB8"/>
    <mergeCell ref="H7:K8"/>
    <mergeCell ref="P7:P8"/>
    <mergeCell ref="AI9:AI10"/>
    <mergeCell ref="AS9:AS14"/>
    <mergeCell ref="AI19:AI20"/>
    <mergeCell ref="AH13:AH14"/>
    <mergeCell ref="U11:U12"/>
    <mergeCell ref="AH11:AH12"/>
    <mergeCell ref="AD9:AD14"/>
    <mergeCell ref="AE9:AE14"/>
    <mergeCell ref="AF9:AF14"/>
    <mergeCell ref="AH17:AH18"/>
    <mergeCell ref="AD15:AD20"/>
    <mergeCell ref="AE15:AE20"/>
    <mergeCell ref="AF15:AF20"/>
    <mergeCell ref="U9:U10"/>
    <mergeCell ref="V15:V17"/>
    <mergeCell ref="U18:U19"/>
    <mergeCell ref="AH19:AH20"/>
    <mergeCell ref="U20:U21"/>
    <mergeCell ref="V18:V19"/>
    <mergeCell ref="V20:V21"/>
    <mergeCell ref="AH15:AH16"/>
    <mergeCell ref="T20:T21"/>
    <mergeCell ref="U13:U14"/>
    <mergeCell ref="V32:V33"/>
    <mergeCell ref="AT9:AT14"/>
    <mergeCell ref="AU9:AU14"/>
    <mergeCell ref="AW9:AW10"/>
    <mergeCell ref="AX9:AX10"/>
    <mergeCell ref="AW11:AW12"/>
    <mergeCell ref="AX11:AX12"/>
    <mergeCell ref="AW13:AW14"/>
    <mergeCell ref="AX13:AX14"/>
    <mergeCell ref="AI15:AI16"/>
    <mergeCell ref="AS15:AS20"/>
    <mergeCell ref="AW17:AW18"/>
    <mergeCell ref="AX17:AX18"/>
    <mergeCell ref="AI13:AI14"/>
    <mergeCell ref="AI11:AI12"/>
    <mergeCell ref="AW19:AW20"/>
    <mergeCell ref="AX19:AX20"/>
    <mergeCell ref="AT15:AT20"/>
    <mergeCell ref="AU15:AU20"/>
    <mergeCell ref="AW15:AW16"/>
    <mergeCell ref="AX15:AX16"/>
    <mergeCell ref="AI17:AI18"/>
    <mergeCell ref="AZ24:BC25"/>
    <mergeCell ref="AQ24:AQ25"/>
    <mergeCell ref="BB22:BC22"/>
    <mergeCell ref="AX28:AX29"/>
    <mergeCell ref="V22:V23"/>
    <mergeCell ref="U15:U17"/>
    <mergeCell ref="E29:E31"/>
    <mergeCell ref="F29:F31"/>
    <mergeCell ref="U29:U31"/>
    <mergeCell ref="P9:P21"/>
    <mergeCell ref="Q9:Q21"/>
    <mergeCell ref="R9:R21"/>
    <mergeCell ref="E20:E21"/>
    <mergeCell ref="P22:P33"/>
    <mergeCell ref="E24:E26"/>
    <mergeCell ref="F24:F26"/>
    <mergeCell ref="U24:U26"/>
    <mergeCell ref="Q22:Q33"/>
    <mergeCell ref="R22:R33"/>
    <mergeCell ref="U22:U23"/>
    <mergeCell ref="T22:T23"/>
    <mergeCell ref="T24:T26"/>
    <mergeCell ref="T27:T28"/>
    <mergeCell ref="T29:T31"/>
    <mergeCell ref="BD22:BF22"/>
    <mergeCell ref="AK23:AP23"/>
    <mergeCell ref="AZ23:BE23"/>
    <mergeCell ref="AK22:AL22"/>
    <mergeCell ref="AM22:AN22"/>
    <mergeCell ref="AO22:AQ22"/>
    <mergeCell ref="AS22:AT22"/>
    <mergeCell ref="AW22:AX22"/>
    <mergeCell ref="AZ22:BA22"/>
    <mergeCell ref="AS23:AV23"/>
    <mergeCell ref="AW23:AY23"/>
    <mergeCell ref="A22:A33"/>
    <mergeCell ref="B22:B33"/>
    <mergeCell ref="C22:C33"/>
    <mergeCell ref="AH35:AH36"/>
    <mergeCell ref="AI35:AI36"/>
    <mergeCell ref="AH28:AH29"/>
    <mergeCell ref="AI28:AI29"/>
    <mergeCell ref="C34:C36"/>
    <mergeCell ref="P34:P36"/>
    <mergeCell ref="Q34:Q36"/>
    <mergeCell ref="R34:R36"/>
    <mergeCell ref="AI33:AI34"/>
    <mergeCell ref="E32:E33"/>
    <mergeCell ref="F32:F33"/>
    <mergeCell ref="U32:U33"/>
    <mergeCell ref="U34:U36"/>
    <mergeCell ref="AH30:AH31"/>
    <mergeCell ref="AI30:AI31"/>
    <mergeCell ref="U27:U28"/>
    <mergeCell ref="V24:V26"/>
    <mergeCell ref="V29:V31"/>
    <mergeCell ref="AD26:AD32"/>
    <mergeCell ref="AE26:AE32"/>
    <mergeCell ref="T34:T36"/>
    <mergeCell ref="S22:S33"/>
    <mergeCell ref="V27:V28"/>
    <mergeCell ref="AW30:AW31"/>
    <mergeCell ref="AX30:AX31"/>
    <mergeCell ref="AK24:AN25"/>
    <mergeCell ref="AS24:AS25"/>
    <mergeCell ref="AG26:AG32"/>
    <mergeCell ref="AK32:AN32"/>
    <mergeCell ref="U39:U41"/>
    <mergeCell ref="AD23:AG23"/>
    <mergeCell ref="AH23:AJ23"/>
    <mergeCell ref="AD22:AE22"/>
    <mergeCell ref="AH22:AI22"/>
    <mergeCell ref="AD24:AD25"/>
    <mergeCell ref="AH37:AH38"/>
    <mergeCell ref="AI37:AI38"/>
    <mergeCell ref="AW37:AW38"/>
    <mergeCell ref="AX37:AX38"/>
    <mergeCell ref="AW33:AW34"/>
    <mergeCell ref="AX33:AX34"/>
    <mergeCell ref="AW39:AW40"/>
    <mergeCell ref="V37:V38"/>
    <mergeCell ref="AF26:AF32"/>
    <mergeCell ref="T32:T33"/>
    <mergeCell ref="V42:V44"/>
    <mergeCell ref="T42:T44"/>
    <mergeCell ref="E42:E44"/>
    <mergeCell ref="F42:F44"/>
    <mergeCell ref="U42:U44"/>
    <mergeCell ref="AJ39:AJ40"/>
    <mergeCell ref="AJ43:AJ44"/>
    <mergeCell ref="E37:E38"/>
    <mergeCell ref="F37:F38"/>
    <mergeCell ref="U37:U38"/>
    <mergeCell ref="T37:T38"/>
    <mergeCell ref="T39:T41"/>
    <mergeCell ref="T48:T50"/>
    <mergeCell ref="T51:T53"/>
    <mergeCell ref="T54:T55"/>
    <mergeCell ref="T56:T57"/>
    <mergeCell ref="T58:T59"/>
    <mergeCell ref="A34:A36"/>
    <mergeCell ref="B34:B36"/>
    <mergeCell ref="AX45:AX46"/>
    <mergeCell ref="AH43:AH44"/>
    <mergeCell ref="AI43:AI44"/>
    <mergeCell ref="U45:U47"/>
    <mergeCell ref="AH47:AH48"/>
    <mergeCell ref="AI47:AI48"/>
    <mergeCell ref="AW47:AW48"/>
    <mergeCell ref="AX47:AX48"/>
    <mergeCell ref="V39:V41"/>
    <mergeCell ref="G46:G47"/>
    <mergeCell ref="T45:T47"/>
    <mergeCell ref="AK41:AN41"/>
    <mergeCell ref="V34:V36"/>
    <mergeCell ref="A38:C44"/>
    <mergeCell ref="P38:R44"/>
    <mergeCell ref="AH39:AH40"/>
    <mergeCell ref="AI39:AI40"/>
    <mergeCell ref="V51:V53"/>
    <mergeCell ref="V54:V55"/>
    <mergeCell ref="V56:V57"/>
    <mergeCell ref="V58:V59"/>
    <mergeCell ref="S34:S44"/>
    <mergeCell ref="S45:S59"/>
    <mergeCell ref="E46:E47"/>
    <mergeCell ref="F46:F47"/>
    <mergeCell ref="E48:E50"/>
    <mergeCell ref="F48:F50"/>
    <mergeCell ref="E54:E55"/>
    <mergeCell ref="F54:F55"/>
    <mergeCell ref="E58:E59"/>
    <mergeCell ref="F58:F59"/>
    <mergeCell ref="G48:G50"/>
    <mergeCell ref="G51:G53"/>
    <mergeCell ref="G54:G55"/>
    <mergeCell ref="G56:G57"/>
    <mergeCell ref="G58:G59"/>
    <mergeCell ref="F51:F53"/>
    <mergeCell ref="U51:U53"/>
    <mergeCell ref="P45:P59"/>
    <mergeCell ref="Q45:Q59"/>
    <mergeCell ref="R45:R59"/>
    <mergeCell ref="Q65:Q66"/>
    <mergeCell ref="A63:A64"/>
    <mergeCell ref="H63:N66"/>
    <mergeCell ref="P63:P64"/>
    <mergeCell ref="A65:A66"/>
    <mergeCell ref="B65:B66"/>
    <mergeCell ref="C65:C66"/>
    <mergeCell ref="E65:E66"/>
    <mergeCell ref="F65:F66"/>
    <mergeCell ref="P65:P66"/>
    <mergeCell ref="T65:T66"/>
    <mergeCell ref="Z61:AB61"/>
    <mergeCell ref="A62:C62"/>
    <mergeCell ref="E62:F62"/>
    <mergeCell ref="H62:N62"/>
    <mergeCell ref="P62:R62"/>
    <mergeCell ref="S62:U62"/>
    <mergeCell ref="U58:U59"/>
    <mergeCell ref="A61:C61"/>
    <mergeCell ref="E61:F61"/>
    <mergeCell ref="H61:L61"/>
    <mergeCell ref="P61:Q61"/>
    <mergeCell ref="S61:U61"/>
    <mergeCell ref="X61:Y61"/>
    <mergeCell ref="A45:A59"/>
    <mergeCell ref="B45:B59"/>
    <mergeCell ref="C45:C59"/>
    <mergeCell ref="U54:U55"/>
    <mergeCell ref="E56:E57"/>
    <mergeCell ref="F56:F57"/>
    <mergeCell ref="U56:U57"/>
    <mergeCell ref="U48:U50"/>
    <mergeCell ref="E51:E53"/>
    <mergeCell ref="V48:V50"/>
    <mergeCell ref="AK49:AN49"/>
    <mergeCell ref="AD33:AD41"/>
    <mergeCell ref="AE33:AE41"/>
    <mergeCell ref="AF33:AF41"/>
    <mergeCell ref="AG33:AG41"/>
    <mergeCell ref="AD42:AD49"/>
    <mergeCell ref="AE42:AE49"/>
    <mergeCell ref="AF42:AF49"/>
    <mergeCell ref="AG42:AG49"/>
    <mergeCell ref="AH45:AH46"/>
    <mergeCell ref="AI45:AI46"/>
    <mergeCell ref="AJ45:AJ46"/>
    <mergeCell ref="AH33:AH34"/>
    <mergeCell ref="AZ41:BC41"/>
    <mergeCell ref="AZ32:BC32"/>
    <mergeCell ref="AZ49:BC49"/>
    <mergeCell ref="AS26:AS32"/>
    <mergeCell ref="AT26:AT32"/>
    <mergeCell ref="AU26:AU32"/>
    <mergeCell ref="AV26:AV32"/>
    <mergeCell ref="AS33:AS41"/>
    <mergeCell ref="AT33:AT41"/>
    <mergeCell ref="AU33:AU41"/>
    <mergeCell ref="AV33:AV41"/>
    <mergeCell ref="AS42:AS49"/>
    <mergeCell ref="AT42:AT49"/>
    <mergeCell ref="AU42:AU49"/>
    <mergeCell ref="AV42:AV49"/>
    <mergeCell ref="AW28:AW29"/>
    <mergeCell ref="AW45:AW46"/>
    <mergeCell ref="AW35:AW36"/>
    <mergeCell ref="AX35:AX36"/>
    <mergeCell ref="AX43:AX44"/>
    <mergeCell ref="AY47:AY48"/>
    <mergeCell ref="AW43:AW44"/>
    <mergeCell ref="AX39:AX40"/>
  </mergeCells>
  <phoneticPr fontId="1"/>
  <conditionalFormatting sqref="D9:D21">
    <cfRule type="cellIs" dxfId="147" priority="327" operator="greaterThan">
      <formula>64</formula>
    </cfRule>
  </conditionalFormatting>
  <conditionalFormatting sqref="D22:D44">
    <cfRule type="cellIs" dxfId="146" priority="309" operator="greaterThan">
      <formula>48</formula>
    </cfRule>
  </conditionalFormatting>
  <conditionalFormatting sqref="D45:D59">
    <cfRule type="cellIs" dxfId="145" priority="302" operator="greaterThan">
      <formula>64</formula>
    </cfRule>
  </conditionalFormatting>
  <conditionalFormatting sqref="D65:D66">
    <cfRule type="cellIs" dxfId="144" priority="8" operator="greaterThan">
      <formula>80</formula>
    </cfRule>
  </conditionalFormatting>
  <conditionalFormatting sqref="G9">
    <cfRule type="cellIs" dxfId="143" priority="329" operator="greaterThan">
      <formula>24</formula>
    </cfRule>
  </conditionalFormatting>
  <conditionalFormatting sqref="G11 G13">
    <cfRule type="cellIs" dxfId="142" priority="322" operator="greaterThan">
      <formula>24</formula>
    </cfRule>
  </conditionalFormatting>
  <conditionalFormatting sqref="G15:G16">
    <cfRule type="cellIs" dxfId="141" priority="320" operator="greaterThan">
      <formula>24</formula>
    </cfRule>
  </conditionalFormatting>
  <conditionalFormatting sqref="G18 G20">
    <cfRule type="cellIs" dxfId="140" priority="321" operator="greaterThan">
      <formula>24</formula>
    </cfRule>
  </conditionalFormatting>
  <conditionalFormatting sqref="G22">
    <cfRule type="cellIs" dxfId="139" priority="319" operator="greaterThan">
      <formula>24</formula>
    </cfRule>
  </conditionalFormatting>
  <conditionalFormatting sqref="G24:G32">
    <cfRule type="cellIs" dxfId="138" priority="294" operator="greaterThan">
      <formula>24</formula>
    </cfRule>
  </conditionalFormatting>
  <conditionalFormatting sqref="G34:G35">
    <cfRule type="cellIs" dxfId="137" priority="293" operator="greaterThan">
      <formula>24</formula>
    </cfRule>
  </conditionalFormatting>
  <conditionalFormatting sqref="G37">
    <cfRule type="cellIs" dxfId="136" priority="310" operator="greaterThan">
      <formula>24</formula>
    </cfRule>
  </conditionalFormatting>
  <conditionalFormatting sqref="G39:G46">
    <cfRule type="cellIs" dxfId="135" priority="292" operator="greaterThan">
      <formula>24</formula>
    </cfRule>
  </conditionalFormatting>
  <conditionalFormatting sqref="G48:G50">
    <cfRule type="cellIs" dxfId="134" priority="296" operator="greaterThan">
      <formula>24</formula>
    </cfRule>
  </conditionalFormatting>
  <conditionalFormatting sqref="G54">
    <cfRule type="cellIs" dxfId="133" priority="306" operator="greaterThan">
      <formula>24</formula>
    </cfRule>
  </conditionalFormatting>
  <conditionalFormatting sqref="G56">
    <cfRule type="cellIs" dxfId="132" priority="305" operator="greaterThan">
      <formula>24</formula>
    </cfRule>
  </conditionalFormatting>
  <conditionalFormatting sqref="G58">
    <cfRule type="cellIs" dxfId="131" priority="304" operator="greaterThan">
      <formula>24</formula>
    </cfRule>
  </conditionalFormatting>
  <conditionalFormatting sqref="G65:G66">
    <cfRule type="cellIs" dxfId="130" priority="10" operator="greaterThan">
      <formula>80</formula>
    </cfRule>
  </conditionalFormatting>
  <conditionalFormatting sqref="N9:N14">
    <cfRule type="cellIs" dxfId="129" priority="291" operator="greaterThan">
      <formula>16</formula>
    </cfRule>
  </conditionalFormatting>
  <conditionalFormatting sqref="N15">
    <cfRule type="cellIs" dxfId="128" priority="323" operator="greaterThan">
      <formula>24</formula>
    </cfRule>
  </conditionalFormatting>
  <conditionalFormatting sqref="N16:N26 N28:N33">
    <cfRule type="cellIs" dxfId="127" priority="316" operator="greaterThan">
      <formula>16</formula>
    </cfRule>
  </conditionalFormatting>
  <conditionalFormatting sqref="N27">
    <cfRule type="cellIs" dxfId="126" priority="315" operator="greaterThan">
      <formula>24</formula>
    </cfRule>
  </conditionalFormatting>
  <conditionalFormatting sqref="N34">
    <cfRule type="cellIs" dxfId="125" priority="313" operator="greaterThan">
      <formula>24</formula>
    </cfRule>
  </conditionalFormatting>
  <conditionalFormatting sqref="N35:N44">
    <cfRule type="cellIs" dxfId="124" priority="312" operator="greaterThan">
      <formula>16</formula>
    </cfRule>
  </conditionalFormatting>
  <conditionalFormatting sqref="N45">
    <cfRule type="cellIs" dxfId="123" priority="307" operator="greaterThan">
      <formula>24</formula>
    </cfRule>
  </conditionalFormatting>
  <conditionalFormatting sqref="N46:N59">
    <cfRule type="cellIs" dxfId="122" priority="308" operator="greaterThan">
      <formula>16</formula>
    </cfRule>
  </conditionalFormatting>
  <conditionalFormatting sqref="S9:S21">
    <cfRule type="cellIs" dxfId="121" priority="217" operator="greaterThan">
      <formula>110</formula>
    </cfRule>
  </conditionalFormatting>
  <conditionalFormatting sqref="S22:S44">
    <cfRule type="cellIs" dxfId="120" priority="172" operator="greaterThan">
      <formula>70</formula>
    </cfRule>
  </conditionalFormatting>
  <conditionalFormatting sqref="S45:S59">
    <cfRule type="cellIs" dxfId="119" priority="144" operator="greaterThan">
      <formula>110</formula>
    </cfRule>
  </conditionalFormatting>
  <conditionalFormatting sqref="S65:S66">
    <cfRule type="cellIs" dxfId="118" priority="11" operator="greaterThan">
      <formula>60</formula>
    </cfRule>
  </conditionalFormatting>
  <conditionalFormatting sqref="V9:V14">
    <cfRule type="cellIs" dxfId="117" priority="220" operator="greaterThan">
      <formula>42</formula>
    </cfRule>
    <cfRule type="cellIs" dxfId="116" priority="219" operator="greaterThan">
      <formula>42</formula>
    </cfRule>
  </conditionalFormatting>
  <conditionalFormatting sqref="V9:V59">
    <cfRule type="cellIs" dxfId="115" priority="160" operator="greaterThan">
      <formula>42</formula>
    </cfRule>
  </conditionalFormatting>
  <conditionalFormatting sqref="V18:V23">
    <cfRule type="cellIs" dxfId="114" priority="215" operator="greaterThan">
      <formula>42</formula>
    </cfRule>
    <cfRule type="cellIs" dxfId="113" priority="216" operator="greaterThan">
      <formula>42</formula>
    </cfRule>
  </conditionalFormatting>
  <conditionalFormatting sqref="V27:V28">
    <cfRule type="cellIs" dxfId="112" priority="208" operator="greaterThan">
      <formula>42</formula>
    </cfRule>
    <cfRule type="cellIs" dxfId="111" priority="207" operator="greaterThan">
      <formula>42</formula>
    </cfRule>
  </conditionalFormatting>
  <conditionalFormatting sqref="V32:V33">
    <cfRule type="cellIs" dxfId="110" priority="211" operator="greaterThan">
      <formula>42</formula>
    </cfRule>
    <cfRule type="cellIs" dxfId="109" priority="210" operator="greaterThan">
      <formula>42</formula>
    </cfRule>
  </conditionalFormatting>
  <conditionalFormatting sqref="V37:V38">
    <cfRule type="cellIs" dxfId="108" priority="189" operator="greaterThan">
      <formula>42</formula>
    </cfRule>
    <cfRule type="cellIs" dxfId="107" priority="188" operator="greaterThan">
      <formula>42</formula>
    </cfRule>
  </conditionalFormatting>
  <conditionalFormatting sqref="V54:V59">
    <cfRule type="cellIs" dxfId="106" priority="165" operator="greaterThan">
      <formula>42</formula>
    </cfRule>
    <cfRule type="cellIs" dxfId="105" priority="164" operator="greaterThan">
      <formula>42</formula>
    </cfRule>
  </conditionalFormatting>
  <conditionalFormatting sqref="V65:V66">
    <cfRule type="cellIs" dxfId="104" priority="12" operator="greaterThan">
      <formula>60</formula>
    </cfRule>
  </conditionalFormatting>
  <conditionalFormatting sqref="AB9:AB59">
    <cfRule type="cellIs" dxfId="103" priority="145" operator="greaterThan">
      <formula>28</formula>
    </cfRule>
  </conditionalFormatting>
  <conditionalFormatting sqref="AG9:AG14">
    <cfRule type="cellIs" dxfId="102" priority="134" operator="greaterThan">
      <formula>64</formula>
    </cfRule>
  </conditionalFormatting>
  <conditionalFormatting sqref="AG15:AG20">
    <cfRule type="cellIs" dxfId="101" priority="133" operator="greaterThan">
      <formula>48</formula>
    </cfRule>
  </conditionalFormatting>
  <conditionalFormatting sqref="AG26">
    <cfRule type="cellIs" dxfId="100" priority="99" operator="greaterThan">
      <formula>48</formula>
    </cfRule>
  </conditionalFormatting>
  <conditionalFormatting sqref="AG33">
    <cfRule type="cellIs" dxfId="99" priority="86" operator="greaterThan">
      <formula>64</formula>
    </cfRule>
  </conditionalFormatting>
  <conditionalFormatting sqref="AG42">
    <cfRule type="cellIs" dxfId="98" priority="74" operator="greaterThan">
      <formula>48</formula>
    </cfRule>
  </conditionalFormatting>
  <conditionalFormatting sqref="AJ9:AJ20">
    <cfRule type="cellIs" dxfId="97" priority="142" operator="greaterThan">
      <formula>16</formula>
    </cfRule>
  </conditionalFormatting>
  <conditionalFormatting sqref="AJ26:AJ31">
    <cfRule type="cellIs" dxfId="96" priority="102" operator="greaterThan">
      <formula>24</formula>
    </cfRule>
  </conditionalFormatting>
  <conditionalFormatting sqref="AJ33:AJ40">
    <cfRule type="cellIs" dxfId="95" priority="103" operator="greaterThan">
      <formula>24</formula>
    </cfRule>
  </conditionalFormatting>
  <conditionalFormatting sqref="AJ42:AJ48">
    <cfRule type="cellIs" dxfId="94" priority="77" operator="greaterThan">
      <formula>24</formula>
    </cfRule>
  </conditionalFormatting>
  <conditionalFormatting sqref="AQ9:AQ20">
    <cfRule type="cellIs" dxfId="93" priority="124" operator="greaterThan">
      <formula>16</formula>
    </cfRule>
  </conditionalFormatting>
  <conditionalFormatting sqref="AQ26:AQ31">
    <cfRule type="cellIs" dxfId="92" priority="118" operator="greaterThan">
      <formula>16</formula>
    </cfRule>
  </conditionalFormatting>
  <conditionalFormatting sqref="AQ32 AQ41 AQ49">
    <cfRule type="cellIs" dxfId="91" priority="1" operator="greaterThan">
      <formula>24</formula>
    </cfRule>
  </conditionalFormatting>
  <conditionalFormatting sqref="AQ33:AQ40">
    <cfRule type="cellIs" dxfId="90" priority="87" operator="greaterThan">
      <formula>16</formula>
    </cfRule>
  </conditionalFormatting>
  <conditionalFormatting sqref="AQ42:AQ48">
    <cfRule type="cellIs" dxfId="89" priority="78" operator="greaterThan">
      <formula>16</formula>
    </cfRule>
  </conditionalFormatting>
  <conditionalFormatting sqref="AV9:AV14">
    <cfRule type="cellIs" dxfId="88" priority="53" operator="greaterThan">
      <formula>97</formula>
    </cfRule>
  </conditionalFormatting>
  <conditionalFormatting sqref="AV15:AV20">
    <cfRule type="cellIs" dxfId="87" priority="51" operator="greaterThan">
      <formula>84</formula>
    </cfRule>
  </conditionalFormatting>
  <conditionalFormatting sqref="AV26">
    <cfRule type="cellIs" dxfId="86" priority="16" operator="greaterThan">
      <formula>84</formula>
    </cfRule>
  </conditionalFormatting>
  <conditionalFormatting sqref="AV33">
    <cfRule type="cellIs" dxfId="85" priority="15" operator="greaterThan">
      <formula>110</formula>
    </cfRule>
  </conditionalFormatting>
  <conditionalFormatting sqref="AV42">
    <cfRule type="cellIs" dxfId="84" priority="13" operator="greaterThan">
      <formula>84</formula>
    </cfRule>
    <cfRule type="cellIs" dxfId="83" priority="14" operator="greaterThan">
      <formula>84</formula>
    </cfRule>
  </conditionalFormatting>
  <conditionalFormatting sqref="AY9:AY20">
    <cfRule type="cellIs" dxfId="82" priority="54" operator="greaterThan">
      <formula>28</formula>
    </cfRule>
  </conditionalFormatting>
  <conditionalFormatting sqref="AY26:AY31">
    <cfRule type="cellIs" dxfId="81" priority="18" operator="greaterThan">
      <formula>42</formula>
    </cfRule>
  </conditionalFormatting>
  <conditionalFormatting sqref="AY33:AY40">
    <cfRule type="cellIs" dxfId="80" priority="25" operator="greaterThan">
      <formula>42</formula>
    </cfRule>
  </conditionalFormatting>
  <conditionalFormatting sqref="AY42:AY48">
    <cfRule type="cellIs" dxfId="79" priority="3" operator="greaterThan">
      <formula>42</formula>
    </cfRule>
  </conditionalFormatting>
  <conditionalFormatting sqref="BF9:BF20">
    <cfRule type="cellIs" dxfId="78" priority="57" operator="greaterThan">
      <formula>28</formula>
    </cfRule>
  </conditionalFormatting>
  <conditionalFormatting sqref="BF26:BF31">
    <cfRule type="cellIs" dxfId="77" priority="29" operator="greaterThan">
      <formula>28</formula>
    </cfRule>
  </conditionalFormatting>
  <conditionalFormatting sqref="BF32 BF41 BF49">
    <cfRule type="cellIs" dxfId="76" priority="2" operator="greaterThan">
      <formula>42</formula>
    </cfRule>
  </conditionalFormatting>
  <conditionalFormatting sqref="BF33:BF40">
    <cfRule type="cellIs" dxfId="75" priority="37" operator="greaterThan">
      <formula>28</formula>
    </cfRule>
  </conditionalFormatting>
  <conditionalFormatting sqref="BF42:BF48">
    <cfRule type="cellIs" dxfId="74" priority="4" operator="greaterThan">
      <formula>28</formula>
    </cfRule>
  </conditionalFormatting>
  <dataValidations count="1">
    <dataValidation operator="greaterThan" allowBlank="1" showInputMessage="1" showErrorMessage="1" sqref="N9:N59" xr:uid="{00000000-0002-0000-0000-000000000000}"/>
  </dataValidations>
  <printOptions horizontalCentered="1" verticalCentered="1"/>
  <pageMargins left="0.31496062992125984" right="0.31496062992125984" top="0.35433070866141736" bottom="0.35433070866141736" header="0.31496062992125984" footer="0.31496062992125984"/>
  <pageSetup paperSize="8"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213CC-560F-4680-A341-472D09716DA3}">
  <sheetPr>
    <pageSetUpPr fitToPage="1"/>
  </sheetPr>
  <dimension ref="A1:BE67"/>
  <sheetViews>
    <sheetView topLeftCell="A9" zoomScale="70" zoomScaleNormal="70" workbookViewId="0">
      <selection activeCell="N12" sqref="N12"/>
    </sheetView>
  </sheetViews>
  <sheetFormatPr defaultColWidth="8.69921875" defaultRowHeight="19.95" customHeight="1" x14ac:dyDescent="0.45"/>
  <cols>
    <col min="1" max="7" width="8" style="1" customWidth="1"/>
    <col min="8" max="11" width="2.5" style="1" customWidth="1"/>
    <col min="12" max="14" width="8" style="1" customWidth="1"/>
    <col min="15" max="15" width="1.5" style="1" customWidth="1"/>
    <col min="16" max="22" width="8" style="1" customWidth="1"/>
    <col min="23" max="25" width="2.5" style="1" customWidth="1"/>
    <col min="26" max="28" width="8" style="1" customWidth="1"/>
    <col min="29" max="29" width="1.5" style="1" customWidth="1"/>
    <col min="30" max="36" width="8" style="1" customWidth="1"/>
    <col min="37" max="40" width="2.5" style="1" customWidth="1"/>
    <col min="41" max="43" width="8" style="1" customWidth="1"/>
    <col min="44" max="44" width="1.5" style="1" customWidth="1"/>
    <col min="45" max="51" width="8" style="1" customWidth="1"/>
    <col min="52" max="55" width="2.5" style="1" customWidth="1"/>
    <col min="56" max="58" width="8" style="1" customWidth="1"/>
    <col min="59" max="16384" width="8.69921875" style="1"/>
  </cols>
  <sheetData>
    <row r="1" spans="1:29" s="13" customFormat="1" ht="30" x14ac:dyDescent="0.45">
      <c r="A1" s="6" t="s">
        <v>57</v>
      </c>
      <c r="Q1" s="95" t="s">
        <v>70</v>
      </c>
      <c r="R1" s="100">
        <f>全体!Q1</f>
        <v>0</v>
      </c>
      <c r="S1" s="86"/>
      <c r="T1" s="158"/>
      <c r="U1" s="88"/>
      <c r="V1" s="88"/>
      <c r="W1" s="158"/>
      <c r="X1" s="88"/>
      <c r="Y1" s="88"/>
      <c r="Z1" s="88"/>
      <c r="AA1" s="88"/>
      <c r="AB1" s="19"/>
      <c r="AC1" s="19"/>
    </row>
    <row r="2" spans="1:29" s="13" customFormat="1" ht="30" x14ac:dyDescent="0.45">
      <c r="A2" s="92" t="s">
        <v>76</v>
      </c>
      <c r="B2" s="94"/>
      <c r="C2" s="160" t="str">
        <f>全体!C2</f>
        <v>　　　年　　月　　　　日 ～　　　月　　　　日</v>
      </c>
      <c r="D2" s="161"/>
      <c r="E2" s="161"/>
      <c r="F2" s="161"/>
      <c r="G2" s="162"/>
      <c r="Q2" s="95" t="s">
        <v>71</v>
      </c>
      <c r="R2" s="100">
        <f>全体!Q2</f>
        <v>0</v>
      </c>
      <c r="S2" s="86"/>
      <c r="T2" s="158"/>
      <c r="U2" s="88"/>
      <c r="V2" s="88"/>
      <c r="W2" s="158"/>
      <c r="X2" s="88"/>
      <c r="Y2" s="88"/>
      <c r="Z2" s="88"/>
      <c r="AA2" s="88"/>
      <c r="AB2" s="19"/>
      <c r="AC2" s="19"/>
    </row>
    <row r="3" spans="1:29" ht="24.6" customHeight="1" x14ac:dyDescent="0.45">
      <c r="Q3" s="96" t="s">
        <v>72</v>
      </c>
      <c r="R3" s="100">
        <f>全体!Q3</f>
        <v>0</v>
      </c>
      <c r="S3" s="159"/>
      <c r="T3" s="159"/>
      <c r="U3" s="159"/>
      <c r="V3" s="159"/>
      <c r="W3" s="159"/>
      <c r="X3" s="159"/>
      <c r="Y3" s="159"/>
      <c r="Z3" s="159"/>
      <c r="AA3" s="159"/>
    </row>
    <row r="4" spans="1:29" ht="12.6" customHeight="1" x14ac:dyDescent="0.45">
      <c r="P4" s="87"/>
    </row>
    <row r="5" spans="1:29" ht="15" x14ac:dyDescent="0.45">
      <c r="A5" s="118" t="s">
        <v>18</v>
      </c>
      <c r="B5" s="120"/>
      <c r="C5" s="120"/>
      <c r="D5" s="12"/>
      <c r="E5" s="120" t="s">
        <v>19</v>
      </c>
      <c r="F5" s="120"/>
      <c r="G5" s="12"/>
      <c r="H5" s="121" t="s">
        <v>20</v>
      </c>
      <c r="I5" s="121"/>
      <c r="J5" s="121"/>
      <c r="K5" s="121"/>
      <c r="L5" s="121"/>
      <c r="M5" s="9">
        <v>300</v>
      </c>
      <c r="N5" s="10" t="s">
        <v>21</v>
      </c>
      <c r="P5" s="122" t="s">
        <v>18</v>
      </c>
      <c r="Q5" s="110"/>
      <c r="R5" s="11" t="s">
        <v>40</v>
      </c>
      <c r="S5" s="110" t="s">
        <v>39</v>
      </c>
      <c r="T5" s="110"/>
      <c r="U5" s="110"/>
      <c r="V5" s="110">
        <v>500</v>
      </c>
      <c r="W5" s="110"/>
      <c r="X5" s="110" t="s">
        <v>21</v>
      </c>
      <c r="Y5" s="110"/>
      <c r="Z5" s="110" t="s">
        <v>29</v>
      </c>
      <c r="AA5" s="110"/>
      <c r="AB5" s="111"/>
    </row>
    <row r="6" spans="1:29" ht="19.95" customHeight="1" x14ac:dyDescent="0.45">
      <c r="A6" s="114" t="s">
        <v>9</v>
      </c>
      <c r="B6" s="115"/>
      <c r="C6" s="115"/>
      <c r="D6" s="116"/>
      <c r="E6" s="114" t="s">
        <v>10</v>
      </c>
      <c r="F6" s="115"/>
      <c r="G6" s="116"/>
      <c r="H6" s="101" t="s">
        <v>62</v>
      </c>
      <c r="I6" s="101"/>
      <c r="J6" s="101"/>
      <c r="K6" s="101"/>
      <c r="L6" s="101"/>
      <c r="M6" s="101"/>
      <c r="N6" s="8" t="s">
        <v>13</v>
      </c>
      <c r="P6" s="114" t="s">
        <v>30</v>
      </c>
      <c r="Q6" s="115"/>
      <c r="R6" s="115"/>
      <c r="S6" s="116"/>
      <c r="T6" s="114" t="s">
        <v>10</v>
      </c>
      <c r="U6" s="115"/>
      <c r="V6" s="116"/>
      <c r="W6" s="114" t="s">
        <v>62</v>
      </c>
      <c r="X6" s="115"/>
      <c r="Y6" s="115"/>
      <c r="Z6" s="115"/>
      <c r="AA6" s="116"/>
      <c r="AB6" s="8" t="s">
        <v>13</v>
      </c>
    </row>
    <row r="7" spans="1:29" ht="19.95" customHeight="1" x14ac:dyDescent="0.45">
      <c r="A7" s="108" t="s">
        <v>4</v>
      </c>
      <c r="B7" s="30" t="s">
        <v>5</v>
      </c>
      <c r="C7" s="30" t="s">
        <v>7</v>
      </c>
      <c r="D7" s="30" t="s">
        <v>66</v>
      </c>
      <c r="E7" s="30" t="s">
        <v>5</v>
      </c>
      <c r="F7" s="31" t="s">
        <v>7</v>
      </c>
      <c r="G7" s="30" t="s">
        <v>66</v>
      </c>
      <c r="H7" s="108" t="s">
        <v>12</v>
      </c>
      <c r="I7" s="108"/>
      <c r="J7" s="108"/>
      <c r="K7" s="108"/>
      <c r="L7" s="30" t="s">
        <v>5</v>
      </c>
      <c r="M7" s="30" t="s">
        <v>7</v>
      </c>
      <c r="N7" s="108" t="s">
        <v>14</v>
      </c>
      <c r="P7" s="108" t="s">
        <v>4</v>
      </c>
      <c r="Q7" s="30" t="s">
        <v>5</v>
      </c>
      <c r="R7" s="30" t="s">
        <v>7</v>
      </c>
      <c r="S7" s="30" t="s">
        <v>66</v>
      </c>
      <c r="T7" s="30" t="s">
        <v>5</v>
      </c>
      <c r="U7" s="31" t="s">
        <v>7</v>
      </c>
      <c r="V7" s="30" t="s">
        <v>66</v>
      </c>
      <c r="W7" s="112" t="s">
        <v>67</v>
      </c>
      <c r="X7" s="117"/>
      <c r="Y7" s="113"/>
      <c r="Z7" s="30" t="s">
        <v>5</v>
      </c>
      <c r="AA7" s="30" t="s">
        <v>7</v>
      </c>
      <c r="AB7" s="108" t="s">
        <v>14</v>
      </c>
    </row>
    <row r="8" spans="1:29" ht="19.95" customHeight="1" x14ac:dyDescent="0.45">
      <c r="A8" s="109"/>
      <c r="B8" s="32" t="s">
        <v>6</v>
      </c>
      <c r="C8" s="32" t="s">
        <v>8</v>
      </c>
      <c r="D8" s="32" t="s">
        <v>8</v>
      </c>
      <c r="E8" s="32" t="s">
        <v>6</v>
      </c>
      <c r="F8" s="33" t="s">
        <v>8</v>
      </c>
      <c r="G8" s="32" t="s">
        <v>8</v>
      </c>
      <c r="H8" s="109"/>
      <c r="I8" s="109"/>
      <c r="J8" s="109"/>
      <c r="K8" s="109"/>
      <c r="L8" s="82" t="s">
        <v>6</v>
      </c>
      <c r="M8" s="32" t="s">
        <v>8</v>
      </c>
      <c r="N8" s="109"/>
      <c r="P8" s="109"/>
      <c r="Q8" s="32" t="s">
        <v>6</v>
      </c>
      <c r="R8" s="32" t="s">
        <v>8</v>
      </c>
      <c r="S8" s="32" t="s">
        <v>8</v>
      </c>
      <c r="T8" s="32" t="s">
        <v>6</v>
      </c>
      <c r="U8" s="33" t="s">
        <v>8</v>
      </c>
      <c r="V8" s="32" t="s">
        <v>8</v>
      </c>
      <c r="W8" s="146"/>
      <c r="X8" s="147"/>
      <c r="Y8" s="144"/>
      <c r="Z8" s="32" t="s">
        <v>6</v>
      </c>
      <c r="AA8" s="32" t="s">
        <v>8</v>
      </c>
      <c r="AB8" s="109"/>
    </row>
    <row r="9" spans="1:29" ht="19.95" customHeight="1" x14ac:dyDescent="0.45">
      <c r="A9" s="108" t="s">
        <v>0</v>
      </c>
      <c r="B9" s="108">
        <v>400</v>
      </c>
      <c r="C9" s="108">
        <v>64</v>
      </c>
      <c r="D9" s="108">
        <f>G9+G11+G13+G15+G16+G18+G20</f>
        <v>0</v>
      </c>
      <c r="E9" s="101">
        <v>150</v>
      </c>
      <c r="F9" s="101">
        <v>24</v>
      </c>
      <c r="G9" s="101">
        <f>N9+N10</f>
        <v>0</v>
      </c>
      <c r="H9" s="34" t="s">
        <v>1</v>
      </c>
      <c r="I9" s="35">
        <v>1</v>
      </c>
      <c r="J9" s="35" t="s">
        <v>3</v>
      </c>
      <c r="K9" s="35">
        <v>1</v>
      </c>
      <c r="L9" s="65">
        <v>100</v>
      </c>
      <c r="M9" s="36">
        <v>16</v>
      </c>
      <c r="N9" s="15"/>
      <c r="P9" s="108" t="s">
        <v>31</v>
      </c>
      <c r="Q9" s="108">
        <v>400</v>
      </c>
      <c r="R9" s="108">
        <v>110</v>
      </c>
      <c r="S9" s="108">
        <f>V9+V11+V13+V15+V18+V20</f>
        <v>0</v>
      </c>
      <c r="T9" s="101">
        <v>150</v>
      </c>
      <c r="U9" s="101">
        <v>42</v>
      </c>
      <c r="V9" s="101">
        <f>AB9+AB10</f>
        <v>0</v>
      </c>
      <c r="W9" s="35">
        <v>1</v>
      </c>
      <c r="X9" s="35" t="s">
        <v>3</v>
      </c>
      <c r="Y9" s="35">
        <v>1</v>
      </c>
      <c r="Z9" s="65">
        <v>100</v>
      </c>
      <c r="AA9" s="36">
        <v>28</v>
      </c>
      <c r="AB9" s="15"/>
    </row>
    <row r="10" spans="1:29" ht="19.95" customHeight="1" x14ac:dyDescent="0.45">
      <c r="A10" s="126"/>
      <c r="B10" s="126"/>
      <c r="C10" s="126"/>
      <c r="D10" s="126"/>
      <c r="E10" s="101"/>
      <c r="F10" s="101"/>
      <c r="G10" s="101"/>
      <c r="H10" s="37" t="s">
        <v>1</v>
      </c>
      <c r="I10" s="38">
        <v>1</v>
      </c>
      <c r="J10" s="38" t="s">
        <v>3</v>
      </c>
      <c r="K10" s="38">
        <v>2</v>
      </c>
      <c r="L10" s="66">
        <v>100</v>
      </c>
      <c r="M10" s="39">
        <v>16</v>
      </c>
      <c r="N10" s="16"/>
      <c r="P10" s="126"/>
      <c r="Q10" s="126"/>
      <c r="R10" s="126"/>
      <c r="S10" s="126"/>
      <c r="T10" s="101"/>
      <c r="U10" s="101"/>
      <c r="V10" s="101"/>
      <c r="W10" s="38">
        <v>1</v>
      </c>
      <c r="X10" s="38" t="s">
        <v>3</v>
      </c>
      <c r="Y10" s="38">
        <v>2</v>
      </c>
      <c r="Z10" s="66">
        <v>100</v>
      </c>
      <c r="AA10" s="39">
        <v>28</v>
      </c>
      <c r="AB10" s="16"/>
    </row>
    <row r="11" spans="1:29" ht="19.95" customHeight="1" x14ac:dyDescent="0.45">
      <c r="A11" s="126"/>
      <c r="B11" s="126"/>
      <c r="C11" s="126"/>
      <c r="D11" s="126"/>
      <c r="E11" s="109">
        <v>150</v>
      </c>
      <c r="F11" s="148">
        <v>24</v>
      </c>
      <c r="G11" s="101">
        <f t="shared" ref="G11" si="0">N11+N12</f>
        <v>0</v>
      </c>
      <c r="H11" s="34" t="s">
        <v>1</v>
      </c>
      <c r="I11" s="35">
        <v>2</v>
      </c>
      <c r="J11" s="35" t="s">
        <v>3</v>
      </c>
      <c r="K11" s="35">
        <v>1</v>
      </c>
      <c r="L11" s="65">
        <v>100</v>
      </c>
      <c r="M11" s="36">
        <v>16</v>
      </c>
      <c r="N11" s="15"/>
      <c r="P11" s="126"/>
      <c r="Q11" s="126"/>
      <c r="R11" s="126"/>
      <c r="S11" s="126"/>
      <c r="T11" s="109">
        <v>150</v>
      </c>
      <c r="U11" s="144">
        <v>42</v>
      </c>
      <c r="V11" s="101">
        <f>AB11+AB12</f>
        <v>0</v>
      </c>
      <c r="W11" s="35">
        <v>2</v>
      </c>
      <c r="X11" s="35" t="s">
        <v>3</v>
      </c>
      <c r="Y11" s="35">
        <v>1</v>
      </c>
      <c r="Z11" s="65">
        <v>100</v>
      </c>
      <c r="AA11" s="36">
        <v>28</v>
      </c>
      <c r="AB11" s="15"/>
    </row>
    <row r="12" spans="1:29" ht="19.95" customHeight="1" x14ac:dyDescent="0.45">
      <c r="A12" s="126"/>
      <c r="B12" s="126"/>
      <c r="C12" s="126"/>
      <c r="D12" s="126"/>
      <c r="E12" s="101"/>
      <c r="F12" s="149"/>
      <c r="G12" s="101"/>
      <c r="H12" s="37" t="s">
        <v>1</v>
      </c>
      <c r="I12" s="38">
        <v>2</v>
      </c>
      <c r="J12" s="38" t="s">
        <v>3</v>
      </c>
      <c r="K12" s="38">
        <v>2</v>
      </c>
      <c r="L12" s="66">
        <v>100</v>
      </c>
      <c r="M12" s="39">
        <v>16</v>
      </c>
      <c r="N12" s="16"/>
      <c r="P12" s="126"/>
      <c r="Q12" s="126"/>
      <c r="R12" s="126"/>
      <c r="S12" s="126"/>
      <c r="T12" s="101"/>
      <c r="U12" s="116"/>
      <c r="V12" s="101"/>
      <c r="W12" s="38">
        <v>2</v>
      </c>
      <c r="X12" s="38" t="s">
        <v>3</v>
      </c>
      <c r="Y12" s="38">
        <v>2</v>
      </c>
      <c r="Z12" s="66">
        <v>100</v>
      </c>
      <c r="AA12" s="39">
        <v>28</v>
      </c>
      <c r="AB12" s="16"/>
    </row>
    <row r="13" spans="1:29" ht="19.95" customHeight="1" x14ac:dyDescent="0.45">
      <c r="A13" s="126"/>
      <c r="B13" s="126"/>
      <c r="C13" s="126"/>
      <c r="D13" s="126"/>
      <c r="E13" s="101">
        <v>150</v>
      </c>
      <c r="F13" s="116">
        <v>24</v>
      </c>
      <c r="G13" s="101">
        <f t="shared" ref="G13" si="1">N13+N14</f>
        <v>0</v>
      </c>
      <c r="H13" s="34" t="s">
        <v>1</v>
      </c>
      <c r="I13" s="35">
        <v>3</v>
      </c>
      <c r="J13" s="35" t="s">
        <v>3</v>
      </c>
      <c r="K13" s="35">
        <v>1</v>
      </c>
      <c r="L13" s="65">
        <v>100</v>
      </c>
      <c r="M13" s="36">
        <v>16</v>
      </c>
      <c r="N13" s="15"/>
      <c r="P13" s="126"/>
      <c r="Q13" s="126"/>
      <c r="R13" s="126"/>
      <c r="S13" s="126"/>
      <c r="T13" s="101">
        <v>150</v>
      </c>
      <c r="U13" s="116">
        <v>42</v>
      </c>
      <c r="V13" s="101">
        <f>AB13+AB14</f>
        <v>0</v>
      </c>
      <c r="W13" s="35">
        <v>3</v>
      </c>
      <c r="X13" s="35" t="s">
        <v>3</v>
      </c>
      <c r="Y13" s="35">
        <v>1</v>
      </c>
      <c r="Z13" s="65">
        <v>100</v>
      </c>
      <c r="AA13" s="36">
        <v>28</v>
      </c>
      <c r="AB13" s="15"/>
    </row>
    <row r="14" spans="1:29" ht="19.95" customHeight="1" x14ac:dyDescent="0.45">
      <c r="A14" s="126"/>
      <c r="B14" s="126"/>
      <c r="C14" s="126"/>
      <c r="D14" s="126"/>
      <c r="E14" s="101"/>
      <c r="F14" s="116"/>
      <c r="G14" s="101"/>
      <c r="H14" s="37" t="s">
        <v>1</v>
      </c>
      <c r="I14" s="38">
        <v>3</v>
      </c>
      <c r="J14" s="38" t="s">
        <v>3</v>
      </c>
      <c r="K14" s="38">
        <v>2</v>
      </c>
      <c r="L14" s="66">
        <v>100</v>
      </c>
      <c r="M14" s="39">
        <v>16</v>
      </c>
      <c r="N14" s="16"/>
      <c r="P14" s="126"/>
      <c r="Q14" s="126"/>
      <c r="R14" s="126"/>
      <c r="S14" s="126"/>
      <c r="T14" s="101"/>
      <c r="U14" s="116"/>
      <c r="V14" s="101"/>
      <c r="W14" s="38">
        <v>3</v>
      </c>
      <c r="X14" s="38" t="s">
        <v>3</v>
      </c>
      <c r="Y14" s="38">
        <v>2</v>
      </c>
      <c r="Z14" s="66">
        <v>100</v>
      </c>
      <c r="AA14" s="39">
        <v>28</v>
      </c>
      <c r="AB14" s="16"/>
    </row>
    <row r="15" spans="1:29" ht="19.95" customHeight="1" x14ac:dyDescent="0.45">
      <c r="A15" s="126"/>
      <c r="B15" s="126"/>
      <c r="C15" s="126"/>
      <c r="D15" s="126"/>
      <c r="E15" s="30">
        <v>150</v>
      </c>
      <c r="F15" s="31">
        <v>24</v>
      </c>
      <c r="G15" s="31">
        <f>N15</f>
        <v>0</v>
      </c>
      <c r="H15" s="40" t="s">
        <v>1</v>
      </c>
      <c r="I15" s="41">
        <v>4</v>
      </c>
      <c r="J15" s="41" t="s">
        <v>3</v>
      </c>
      <c r="K15" s="41">
        <v>1</v>
      </c>
      <c r="L15" s="83">
        <v>150</v>
      </c>
      <c r="M15" s="30">
        <v>24</v>
      </c>
      <c r="N15" s="15"/>
      <c r="P15" s="126"/>
      <c r="Q15" s="126"/>
      <c r="R15" s="126"/>
      <c r="S15" s="126"/>
      <c r="T15" s="108">
        <v>150</v>
      </c>
      <c r="U15" s="108">
        <v>42</v>
      </c>
      <c r="V15" s="108">
        <f>AB15+AB16+AB17</f>
        <v>0</v>
      </c>
      <c r="W15" s="35">
        <v>4</v>
      </c>
      <c r="X15" s="35" t="s">
        <v>3</v>
      </c>
      <c r="Y15" s="35">
        <v>1</v>
      </c>
      <c r="Z15" s="65">
        <v>100</v>
      </c>
      <c r="AA15" s="36">
        <v>28</v>
      </c>
      <c r="AB15" s="15"/>
    </row>
    <row r="16" spans="1:29" ht="19.95" customHeight="1" x14ac:dyDescent="0.45">
      <c r="A16" s="126"/>
      <c r="B16" s="126"/>
      <c r="C16" s="126"/>
      <c r="D16" s="126"/>
      <c r="E16" s="102">
        <v>150</v>
      </c>
      <c r="F16" s="104">
        <v>24</v>
      </c>
      <c r="G16" s="101">
        <f t="shared" ref="G16" si="2">N16+N17</f>
        <v>0</v>
      </c>
      <c r="H16" s="34" t="s">
        <v>1</v>
      </c>
      <c r="I16" s="35">
        <v>4</v>
      </c>
      <c r="J16" s="35" t="s">
        <v>3</v>
      </c>
      <c r="K16" s="35">
        <v>2</v>
      </c>
      <c r="L16" s="65">
        <v>100</v>
      </c>
      <c r="M16" s="36">
        <v>16</v>
      </c>
      <c r="N16" s="15"/>
      <c r="P16" s="126"/>
      <c r="Q16" s="126"/>
      <c r="R16" s="126"/>
      <c r="S16" s="126"/>
      <c r="T16" s="126"/>
      <c r="U16" s="126"/>
      <c r="V16" s="126"/>
      <c r="W16" s="49">
        <v>4</v>
      </c>
      <c r="X16" s="49" t="s">
        <v>3</v>
      </c>
      <c r="Y16" s="49">
        <v>2</v>
      </c>
      <c r="Z16" s="67">
        <v>100</v>
      </c>
      <c r="AA16" s="50">
        <v>28</v>
      </c>
      <c r="AB16" s="18"/>
    </row>
    <row r="17" spans="1:28" ht="19.95" customHeight="1" x14ac:dyDescent="0.45">
      <c r="A17" s="126"/>
      <c r="B17" s="126"/>
      <c r="C17" s="126"/>
      <c r="D17" s="126"/>
      <c r="E17" s="103"/>
      <c r="F17" s="105"/>
      <c r="G17" s="101"/>
      <c r="H17" s="37" t="s">
        <v>1</v>
      </c>
      <c r="I17" s="38">
        <v>4</v>
      </c>
      <c r="J17" s="38" t="s">
        <v>3</v>
      </c>
      <c r="K17" s="38">
        <v>3</v>
      </c>
      <c r="L17" s="66">
        <v>100</v>
      </c>
      <c r="M17" s="39">
        <v>16</v>
      </c>
      <c r="N17" s="16"/>
      <c r="P17" s="126"/>
      <c r="Q17" s="126"/>
      <c r="R17" s="126"/>
      <c r="S17" s="126"/>
      <c r="T17" s="109"/>
      <c r="U17" s="109"/>
      <c r="V17" s="109"/>
      <c r="W17" s="38">
        <v>4</v>
      </c>
      <c r="X17" s="38" t="s">
        <v>3</v>
      </c>
      <c r="Y17" s="38">
        <v>3</v>
      </c>
      <c r="Z17" s="66">
        <v>100</v>
      </c>
      <c r="AA17" s="39">
        <v>28</v>
      </c>
      <c r="AB17" s="16"/>
    </row>
    <row r="18" spans="1:28" ht="19.95" customHeight="1" x14ac:dyDescent="0.45">
      <c r="A18" s="126"/>
      <c r="B18" s="126"/>
      <c r="C18" s="126"/>
      <c r="D18" s="126"/>
      <c r="E18" s="101">
        <v>150</v>
      </c>
      <c r="F18" s="116">
        <v>24</v>
      </c>
      <c r="G18" s="101">
        <f t="shared" ref="G18" si="3">N18+N19</f>
        <v>0</v>
      </c>
      <c r="H18" s="34" t="s">
        <v>1</v>
      </c>
      <c r="I18" s="35">
        <v>5</v>
      </c>
      <c r="J18" s="35" t="s">
        <v>3</v>
      </c>
      <c r="K18" s="35">
        <v>1</v>
      </c>
      <c r="L18" s="65">
        <v>100</v>
      </c>
      <c r="M18" s="36">
        <v>16</v>
      </c>
      <c r="N18" s="15"/>
      <c r="P18" s="126"/>
      <c r="Q18" s="126"/>
      <c r="R18" s="126"/>
      <c r="S18" s="126"/>
      <c r="T18" s="101">
        <v>150</v>
      </c>
      <c r="U18" s="116">
        <v>42</v>
      </c>
      <c r="V18" s="101">
        <f>AB18+AB19</f>
        <v>0</v>
      </c>
      <c r="W18" s="35">
        <v>5</v>
      </c>
      <c r="X18" s="35" t="s">
        <v>3</v>
      </c>
      <c r="Y18" s="35">
        <v>1</v>
      </c>
      <c r="Z18" s="65">
        <v>100</v>
      </c>
      <c r="AA18" s="36">
        <v>28</v>
      </c>
      <c r="AB18" s="15"/>
    </row>
    <row r="19" spans="1:28" ht="19.95" customHeight="1" x14ac:dyDescent="0.45">
      <c r="A19" s="126"/>
      <c r="B19" s="126"/>
      <c r="C19" s="126"/>
      <c r="D19" s="126"/>
      <c r="E19" s="101"/>
      <c r="F19" s="116"/>
      <c r="G19" s="101"/>
      <c r="H19" s="37" t="s">
        <v>1</v>
      </c>
      <c r="I19" s="38">
        <v>5</v>
      </c>
      <c r="J19" s="38" t="s">
        <v>3</v>
      </c>
      <c r="K19" s="38">
        <v>2</v>
      </c>
      <c r="L19" s="66">
        <v>100</v>
      </c>
      <c r="M19" s="39">
        <v>16</v>
      </c>
      <c r="N19" s="16"/>
      <c r="P19" s="126"/>
      <c r="Q19" s="126"/>
      <c r="R19" s="126"/>
      <c r="S19" s="126"/>
      <c r="T19" s="101"/>
      <c r="U19" s="116"/>
      <c r="V19" s="101"/>
      <c r="W19" s="38">
        <v>5</v>
      </c>
      <c r="X19" s="38" t="s">
        <v>3</v>
      </c>
      <c r="Y19" s="38">
        <v>2</v>
      </c>
      <c r="Z19" s="66">
        <v>100</v>
      </c>
      <c r="AA19" s="39">
        <v>28</v>
      </c>
      <c r="AB19" s="16"/>
    </row>
    <row r="20" spans="1:28" ht="19.95" customHeight="1" x14ac:dyDescent="0.45">
      <c r="A20" s="126"/>
      <c r="B20" s="126"/>
      <c r="C20" s="126"/>
      <c r="D20" s="126"/>
      <c r="E20" s="101">
        <v>150</v>
      </c>
      <c r="F20" s="116">
        <v>24</v>
      </c>
      <c r="G20" s="101">
        <f t="shared" ref="G20" si="4">N20+N21</f>
        <v>0</v>
      </c>
      <c r="H20" s="34" t="s">
        <v>1</v>
      </c>
      <c r="I20" s="35">
        <v>6</v>
      </c>
      <c r="J20" s="35" t="s">
        <v>3</v>
      </c>
      <c r="K20" s="35">
        <v>1</v>
      </c>
      <c r="L20" s="65">
        <v>100</v>
      </c>
      <c r="M20" s="36">
        <v>16</v>
      </c>
      <c r="N20" s="15"/>
      <c r="P20" s="126"/>
      <c r="Q20" s="126"/>
      <c r="R20" s="126"/>
      <c r="S20" s="126"/>
      <c r="T20" s="101">
        <v>150</v>
      </c>
      <c r="U20" s="116">
        <v>42</v>
      </c>
      <c r="V20" s="101">
        <f>AB20+AB21</f>
        <v>0</v>
      </c>
      <c r="W20" s="35">
        <v>6</v>
      </c>
      <c r="X20" s="35" t="s">
        <v>3</v>
      </c>
      <c r="Y20" s="35">
        <v>1</v>
      </c>
      <c r="Z20" s="65">
        <v>100</v>
      </c>
      <c r="AA20" s="36">
        <v>28</v>
      </c>
      <c r="AB20" s="15"/>
    </row>
    <row r="21" spans="1:28" ht="19.95" customHeight="1" thickBot="1" x14ac:dyDescent="0.5">
      <c r="A21" s="130"/>
      <c r="B21" s="130"/>
      <c r="C21" s="130"/>
      <c r="D21" s="130"/>
      <c r="E21" s="143"/>
      <c r="F21" s="145"/>
      <c r="G21" s="143"/>
      <c r="H21" s="42" t="s">
        <v>1</v>
      </c>
      <c r="I21" s="43">
        <v>6</v>
      </c>
      <c r="J21" s="43" t="s">
        <v>3</v>
      </c>
      <c r="K21" s="43">
        <v>2</v>
      </c>
      <c r="L21" s="68">
        <v>100</v>
      </c>
      <c r="M21" s="44">
        <v>16</v>
      </c>
      <c r="N21" s="17"/>
      <c r="P21" s="130"/>
      <c r="Q21" s="130"/>
      <c r="R21" s="130"/>
      <c r="S21" s="130"/>
      <c r="T21" s="143"/>
      <c r="U21" s="145"/>
      <c r="V21" s="143"/>
      <c r="W21" s="43">
        <v>6</v>
      </c>
      <c r="X21" s="43" t="s">
        <v>3</v>
      </c>
      <c r="Y21" s="43">
        <v>2</v>
      </c>
      <c r="Z21" s="68">
        <v>100</v>
      </c>
      <c r="AA21" s="44">
        <v>28</v>
      </c>
      <c r="AB21" s="17"/>
    </row>
    <row r="22" spans="1:28" ht="19.95" customHeight="1" thickTop="1" x14ac:dyDescent="0.45">
      <c r="A22" s="126" t="s">
        <v>17</v>
      </c>
      <c r="B22" s="126">
        <v>300</v>
      </c>
      <c r="C22" s="126">
        <v>48</v>
      </c>
      <c r="D22" s="125">
        <f>G22+G24+G27+G28+G29+G32</f>
        <v>0</v>
      </c>
      <c r="E22" s="109">
        <v>150</v>
      </c>
      <c r="F22" s="109">
        <v>24</v>
      </c>
      <c r="G22" s="101">
        <f>N22+N23</f>
        <v>0</v>
      </c>
      <c r="H22" s="45" t="s">
        <v>16</v>
      </c>
      <c r="I22" s="46">
        <v>1</v>
      </c>
      <c r="J22" s="46" t="s">
        <v>3</v>
      </c>
      <c r="K22" s="46">
        <v>1</v>
      </c>
      <c r="L22" s="69">
        <v>100</v>
      </c>
      <c r="M22" s="47">
        <v>16</v>
      </c>
      <c r="N22" s="20"/>
      <c r="P22" s="126" t="s">
        <v>32</v>
      </c>
      <c r="Q22" s="126">
        <v>250</v>
      </c>
      <c r="R22" s="126">
        <v>70</v>
      </c>
      <c r="S22" s="125">
        <f>AB22+AB23+AB24+AB25+AB26+AB27+AB28+AB29+AB30+AB31+AB32+AB33</f>
        <v>0</v>
      </c>
      <c r="T22" s="109">
        <v>150</v>
      </c>
      <c r="U22" s="109">
        <v>42</v>
      </c>
      <c r="V22" s="109">
        <f>AB22+AB23</f>
        <v>0</v>
      </c>
      <c r="W22" s="46">
        <v>1</v>
      </c>
      <c r="X22" s="46" t="s">
        <v>3</v>
      </c>
      <c r="Y22" s="46">
        <v>1</v>
      </c>
      <c r="Z22" s="69">
        <v>100</v>
      </c>
      <c r="AA22" s="47">
        <v>28</v>
      </c>
      <c r="AB22" s="26"/>
    </row>
    <row r="23" spans="1:28" ht="19.95" customHeight="1" x14ac:dyDescent="0.45">
      <c r="A23" s="126"/>
      <c r="B23" s="126"/>
      <c r="C23" s="126"/>
      <c r="D23" s="126"/>
      <c r="E23" s="101"/>
      <c r="F23" s="101"/>
      <c r="G23" s="101"/>
      <c r="H23" s="37" t="s">
        <v>15</v>
      </c>
      <c r="I23" s="38">
        <v>1</v>
      </c>
      <c r="J23" s="38" t="s">
        <v>3</v>
      </c>
      <c r="K23" s="38">
        <v>2</v>
      </c>
      <c r="L23" s="66">
        <v>100</v>
      </c>
      <c r="M23" s="39">
        <v>16</v>
      </c>
      <c r="N23" s="16"/>
      <c r="P23" s="126"/>
      <c r="Q23" s="126"/>
      <c r="R23" s="126"/>
      <c r="S23" s="126"/>
      <c r="T23" s="101"/>
      <c r="U23" s="101"/>
      <c r="V23" s="101"/>
      <c r="W23" s="38">
        <v>1</v>
      </c>
      <c r="X23" s="38" t="s">
        <v>3</v>
      </c>
      <c r="Y23" s="38">
        <v>2</v>
      </c>
      <c r="Z23" s="66">
        <v>100</v>
      </c>
      <c r="AA23" s="39">
        <v>28</v>
      </c>
      <c r="AB23" s="16"/>
    </row>
    <row r="24" spans="1:28" ht="19.95" customHeight="1" x14ac:dyDescent="0.45">
      <c r="A24" s="126"/>
      <c r="B24" s="126"/>
      <c r="C24" s="126"/>
      <c r="D24" s="126"/>
      <c r="E24" s="108">
        <v>150</v>
      </c>
      <c r="F24" s="108">
        <v>24</v>
      </c>
      <c r="G24" s="108">
        <f>N24+N25+N26</f>
        <v>0</v>
      </c>
      <c r="H24" s="34" t="s">
        <v>15</v>
      </c>
      <c r="I24" s="35">
        <v>2</v>
      </c>
      <c r="J24" s="35" t="s">
        <v>3</v>
      </c>
      <c r="K24" s="35">
        <v>1</v>
      </c>
      <c r="L24" s="65">
        <v>100</v>
      </c>
      <c r="M24" s="36">
        <v>16</v>
      </c>
      <c r="N24" s="15"/>
      <c r="P24" s="126"/>
      <c r="Q24" s="126"/>
      <c r="R24" s="126"/>
      <c r="S24" s="126"/>
      <c r="T24" s="108">
        <v>150</v>
      </c>
      <c r="U24" s="108">
        <v>42</v>
      </c>
      <c r="V24" s="108">
        <f>AB24+AB25+AB26</f>
        <v>0</v>
      </c>
      <c r="W24" s="35">
        <v>2</v>
      </c>
      <c r="X24" s="35" t="s">
        <v>3</v>
      </c>
      <c r="Y24" s="35">
        <v>1</v>
      </c>
      <c r="Z24" s="65">
        <v>100</v>
      </c>
      <c r="AA24" s="36">
        <v>28</v>
      </c>
      <c r="AB24" s="15"/>
    </row>
    <row r="25" spans="1:28" ht="19.95" customHeight="1" x14ac:dyDescent="0.45">
      <c r="A25" s="126"/>
      <c r="B25" s="126"/>
      <c r="C25" s="126"/>
      <c r="D25" s="126"/>
      <c r="E25" s="126"/>
      <c r="F25" s="126"/>
      <c r="G25" s="126"/>
      <c r="H25" s="48" t="s">
        <v>15</v>
      </c>
      <c r="I25" s="49">
        <v>2</v>
      </c>
      <c r="J25" s="49" t="s">
        <v>3</v>
      </c>
      <c r="K25" s="49">
        <v>2</v>
      </c>
      <c r="L25" s="67">
        <v>100</v>
      </c>
      <c r="M25" s="50">
        <v>16</v>
      </c>
      <c r="N25" s="18"/>
      <c r="P25" s="126"/>
      <c r="Q25" s="126"/>
      <c r="R25" s="126"/>
      <c r="S25" s="126"/>
      <c r="T25" s="126"/>
      <c r="U25" s="126"/>
      <c r="V25" s="126"/>
      <c r="W25" s="49">
        <v>2</v>
      </c>
      <c r="X25" s="49" t="s">
        <v>3</v>
      </c>
      <c r="Y25" s="49">
        <v>2</v>
      </c>
      <c r="Z25" s="67">
        <v>100</v>
      </c>
      <c r="AA25" s="50">
        <v>28</v>
      </c>
      <c r="AB25" s="18"/>
    </row>
    <row r="26" spans="1:28" ht="19.95" customHeight="1" x14ac:dyDescent="0.45">
      <c r="A26" s="126"/>
      <c r="B26" s="126"/>
      <c r="C26" s="126"/>
      <c r="D26" s="126"/>
      <c r="E26" s="109"/>
      <c r="F26" s="109"/>
      <c r="G26" s="109"/>
      <c r="H26" s="37" t="s">
        <v>15</v>
      </c>
      <c r="I26" s="38">
        <v>2</v>
      </c>
      <c r="J26" s="38" t="s">
        <v>3</v>
      </c>
      <c r="K26" s="38">
        <v>3</v>
      </c>
      <c r="L26" s="66">
        <v>100</v>
      </c>
      <c r="M26" s="39">
        <v>16</v>
      </c>
      <c r="N26" s="16"/>
      <c r="P26" s="126"/>
      <c r="Q26" s="126"/>
      <c r="R26" s="126"/>
      <c r="S26" s="126"/>
      <c r="T26" s="109"/>
      <c r="U26" s="109"/>
      <c r="V26" s="109"/>
      <c r="W26" s="38">
        <v>2</v>
      </c>
      <c r="X26" s="38" t="s">
        <v>3</v>
      </c>
      <c r="Y26" s="38">
        <v>3</v>
      </c>
      <c r="Z26" s="66">
        <v>100</v>
      </c>
      <c r="AA26" s="39">
        <v>28</v>
      </c>
      <c r="AB26" s="16"/>
    </row>
    <row r="27" spans="1:28" ht="19.95" customHeight="1" x14ac:dyDescent="0.45">
      <c r="A27" s="126"/>
      <c r="B27" s="126"/>
      <c r="C27" s="126"/>
      <c r="D27" s="126"/>
      <c r="E27" s="30">
        <v>150</v>
      </c>
      <c r="F27" s="31">
        <v>24</v>
      </c>
      <c r="G27" s="31">
        <f>N27</f>
        <v>0</v>
      </c>
      <c r="H27" s="40" t="s">
        <v>15</v>
      </c>
      <c r="I27" s="41">
        <v>3</v>
      </c>
      <c r="J27" s="41" t="s">
        <v>3</v>
      </c>
      <c r="K27" s="41">
        <v>1</v>
      </c>
      <c r="L27" s="83">
        <v>150</v>
      </c>
      <c r="M27" s="30">
        <v>24</v>
      </c>
      <c r="N27" s="15"/>
      <c r="P27" s="126"/>
      <c r="Q27" s="126"/>
      <c r="R27" s="126"/>
      <c r="S27" s="126"/>
      <c r="T27" s="108">
        <v>150</v>
      </c>
      <c r="U27" s="108">
        <v>42</v>
      </c>
      <c r="V27" s="101">
        <f>AB27+AB28</f>
        <v>0</v>
      </c>
      <c r="W27" s="35">
        <v>3</v>
      </c>
      <c r="X27" s="35" t="s">
        <v>3</v>
      </c>
      <c r="Y27" s="35">
        <v>1</v>
      </c>
      <c r="Z27" s="65">
        <v>100</v>
      </c>
      <c r="AA27" s="36">
        <v>28</v>
      </c>
      <c r="AB27" s="15"/>
    </row>
    <row r="28" spans="1:28" ht="19.95" customHeight="1" x14ac:dyDescent="0.45">
      <c r="A28" s="126"/>
      <c r="B28" s="126"/>
      <c r="C28" s="126"/>
      <c r="D28" s="126"/>
      <c r="E28" s="30">
        <v>150</v>
      </c>
      <c r="F28" s="31">
        <v>24</v>
      </c>
      <c r="G28" s="31">
        <f>N28</f>
        <v>0</v>
      </c>
      <c r="H28" s="40" t="s">
        <v>15</v>
      </c>
      <c r="I28" s="41">
        <v>3</v>
      </c>
      <c r="J28" s="41" t="s">
        <v>3</v>
      </c>
      <c r="K28" s="41">
        <v>2</v>
      </c>
      <c r="L28" s="83">
        <v>100</v>
      </c>
      <c r="M28" s="30">
        <v>16</v>
      </c>
      <c r="N28" s="15"/>
      <c r="P28" s="126"/>
      <c r="Q28" s="126"/>
      <c r="R28" s="126"/>
      <c r="S28" s="126"/>
      <c r="T28" s="109"/>
      <c r="U28" s="109"/>
      <c r="V28" s="101"/>
      <c r="W28" s="38">
        <v>3</v>
      </c>
      <c r="X28" s="38" t="s">
        <v>3</v>
      </c>
      <c r="Y28" s="38">
        <v>2</v>
      </c>
      <c r="Z28" s="66">
        <v>100</v>
      </c>
      <c r="AA28" s="39">
        <v>28</v>
      </c>
      <c r="AB28" s="16"/>
    </row>
    <row r="29" spans="1:28" ht="19.95" customHeight="1" x14ac:dyDescent="0.45">
      <c r="A29" s="126"/>
      <c r="B29" s="126"/>
      <c r="C29" s="126"/>
      <c r="D29" s="126"/>
      <c r="E29" s="108">
        <v>150</v>
      </c>
      <c r="F29" s="108">
        <v>24</v>
      </c>
      <c r="G29" s="108">
        <f>N29+N30+N31</f>
        <v>0</v>
      </c>
      <c r="H29" s="34" t="s">
        <v>15</v>
      </c>
      <c r="I29" s="35">
        <v>4</v>
      </c>
      <c r="J29" s="35" t="s">
        <v>3</v>
      </c>
      <c r="K29" s="35">
        <v>1</v>
      </c>
      <c r="L29" s="65">
        <v>100</v>
      </c>
      <c r="M29" s="36">
        <v>16</v>
      </c>
      <c r="N29" s="15"/>
      <c r="P29" s="126"/>
      <c r="Q29" s="126"/>
      <c r="R29" s="126"/>
      <c r="S29" s="126"/>
      <c r="T29" s="108">
        <v>150</v>
      </c>
      <c r="U29" s="108">
        <v>42</v>
      </c>
      <c r="V29" s="108">
        <f>AB29+AB30+AB31</f>
        <v>0</v>
      </c>
      <c r="W29" s="35">
        <v>4</v>
      </c>
      <c r="X29" s="35" t="s">
        <v>3</v>
      </c>
      <c r="Y29" s="35">
        <v>1</v>
      </c>
      <c r="Z29" s="65">
        <v>100</v>
      </c>
      <c r="AA29" s="36">
        <v>28</v>
      </c>
      <c r="AB29" s="15"/>
    </row>
    <row r="30" spans="1:28" ht="19.95" customHeight="1" x14ac:dyDescent="0.45">
      <c r="A30" s="126"/>
      <c r="B30" s="126"/>
      <c r="C30" s="126"/>
      <c r="D30" s="126"/>
      <c r="E30" s="126"/>
      <c r="F30" s="126"/>
      <c r="G30" s="126"/>
      <c r="H30" s="48" t="s">
        <v>15</v>
      </c>
      <c r="I30" s="49">
        <v>4</v>
      </c>
      <c r="J30" s="49" t="s">
        <v>3</v>
      </c>
      <c r="K30" s="49">
        <v>2</v>
      </c>
      <c r="L30" s="67">
        <v>100</v>
      </c>
      <c r="M30" s="50">
        <v>16</v>
      </c>
      <c r="N30" s="18"/>
      <c r="P30" s="126"/>
      <c r="Q30" s="126"/>
      <c r="R30" s="126"/>
      <c r="S30" s="126"/>
      <c r="T30" s="126"/>
      <c r="U30" s="126"/>
      <c r="V30" s="126"/>
      <c r="W30" s="49">
        <v>4</v>
      </c>
      <c r="X30" s="49" t="s">
        <v>3</v>
      </c>
      <c r="Y30" s="49">
        <v>2</v>
      </c>
      <c r="Z30" s="67">
        <v>100</v>
      </c>
      <c r="AA30" s="50">
        <v>28</v>
      </c>
      <c r="AB30" s="18"/>
    </row>
    <row r="31" spans="1:28" ht="19.95" customHeight="1" x14ac:dyDescent="0.45">
      <c r="A31" s="126"/>
      <c r="B31" s="126"/>
      <c r="C31" s="126"/>
      <c r="D31" s="126"/>
      <c r="E31" s="109"/>
      <c r="F31" s="109"/>
      <c r="G31" s="109"/>
      <c r="H31" s="37" t="s">
        <v>15</v>
      </c>
      <c r="I31" s="38">
        <v>4</v>
      </c>
      <c r="J31" s="38" t="s">
        <v>3</v>
      </c>
      <c r="K31" s="38">
        <v>3</v>
      </c>
      <c r="L31" s="66">
        <v>100</v>
      </c>
      <c r="M31" s="39">
        <v>16</v>
      </c>
      <c r="N31" s="16"/>
      <c r="P31" s="126"/>
      <c r="Q31" s="126"/>
      <c r="R31" s="126"/>
      <c r="S31" s="126"/>
      <c r="T31" s="109"/>
      <c r="U31" s="109"/>
      <c r="V31" s="109"/>
      <c r="W31" s="38">
        <v>4</v>
      </c>
      <c r="X31" s="38" t="s">
        <v>3</v>
      </c>
      <c r="Y31" s="38">
        <v>3</v>
      </c>
      <c r="Z31" s="66">
        <v>100</v>
      </c>
      <c r="AA31" s="39">
        <v>28</v>
      </c>
      <c r="AB31" s="16"/>
    </row>
    <row r="32" spans="1:28" ht="19.95" customHeight="1" x14ac:dyDescent="0.45">
      <c r="A32" s="126"/>
      <c r="B32" s="126"/>
      <c r="C32" s="126"/>
      <c r="D32" s="126"/>
      <c r="E32" s="101">
        <v>150</v>
      </c>
      <c r="F32" s="101">
        <v>24</v>
      </c>
      <c r="G32" s="101">
        <f>N32+N33</f>
        <v>0</v>
      </c>
      <c r="H32" s="34" t="s">
        <v>15</v>
      </c>
      <c r="I32" s="35">
        <v>5</v>
      </c>
      <c r="J32" s="35" t="s">
        <v>3</v>
      </c>
      <c r="K32" s="35">
        <v>1</v>
      </c>
      <c r="L32" s="65">
        <v>100</v>
      </c>
      <c r="M32" s="36">
        <v>16</v>
      </c>
      <c r="N32" s="15"/>
      <c r="P32" s="126"/>
      <c r="Q32" s="126"/>
      <c r="R32" s="126"/>
      <c r="S32" s="126"/>
      <c r="T32" s="101">
        <v>150</v>
      </c>
      <c r="U32" s="101">
        <v>42</v>
      </c>
      <c r="V32" s="101">
        <f>AB32+AB33</f>
        <v>0</v>
      </c>
      <c r="W32" s="35">
        <v>5</v>
      </c>
      <c r="X32" s="35" t="s">
        <v>3</v>
      </c>
      <c r="Y32" s="35">
        <v>1</v>
      </c>
      <c r="Z32" s="65">
        <v>100</v>
      </c>
      <c r="AA32" s="36">
        <v>28</v>
      </c>
      <c r="AB32" s="15"/>
    </row>
    <row r="33" spans="1:28" ht="19.95" customHeight="1" thickBot="1" x14ac:dyDescent="0.5">
      <c r="A33" s="126"/>
      <c r="B33" s="126"/>
      <c r="C33" s="126"/>
      <c r="D33" s="130"/>
      <c r="E33" s="108"/>
      <c r="F33" s="108"/>
      <c r="G33" s="108"/>
      <c r="H33" s="51" t="s">
        <v>15</v>
      </c>
      <c r="I33" s="52">
        <v>5</v>
      </c>
      <c r="J33" s="52" t="s">
        <v>3</v>
      </c>
      <c r="K33" s="52">
        <v>2</v>
      </c>
      <c r="L33" s="70">
        <v>100</v>
      </c>
      <c r="M33" s="53">
        <v>16</v>
      </c>
      <c r="N33" s="17"/>
      <c r="P33" s="126"/>
      <c r="Q33" s="126"/>
      <c r="R33" s="126"/>
      <c r="S33" s="130"/>
      <c r="T33" s="108"/>
      <c r="U33" s="108"/>
      <c r="V33" s="143"/>
      <c r="W33" s="52">
        <v>5</v>
      </c>
      <c r="X33" s="52" t="s">
        <v>3</v>
      </c>
      <c r="Y33" s="52">
        <v>2</v>
      </c>
      <c r="Z33" s="70">
        <v>100</v>
      </c>
      <c r="AA33" s="53">
        <v>28</v>
      </c>
      <c r="AB33" s="17"/>
    </row>
    <row r="34" spans="1:28" ht="19.95" customHeight="1" thickTop="1" x14ac:dyDescent="0.45">
      <c r="A34" s="131" t="s">
        <v>22</v>
      </c>
      <c r="B34" s="125">
        <v>300</v>
      </c>
      <c r="C34" s="139">
        <v>48</v>
      </c>
      <c r="D34" s="125">
        <f>G34+G35+G37+G39+G42</f>
        <v>0</v>
      </c>
      <c r="E34" s="54">
        <v>150</v>
      </c>
      <c r="F34" s="55">
        <v>24</v>
      </c>
      <c r="G34" s="56">
        <f>N34</f>
        <v>0</v>
      </c>
      <c r="H34" s="57" t="s">
        <v>24</v>
      </c>
      <c r="I34" s="58">
        <v>1</v>
      </c>
      <c r="J34" s="58" t="s">
        <v>3</v>
      </c>
      <c r="K34" s="58">
        <v>1</v>
      </c>
      <c r="L34" s="71">
        <v>150</v>
      </c>
      <c r="M34" s="54">
        <v>24</v>
      </c>
      <c r="N34" s="15"/>
      <c r="P34" s="131" t="s">
        <v>33</v>
      </c>
      <c r="Q34" s="125">
        <v>250</v>
      </c>
      <c r="R34" s="139">
        <v>70</v>
      </c>
      <c r="S34" s="125">
        <f>AB34+AB35+AB36+AB37+AB38+AB39+AB40+AB41+AB42+AB43+AB44</f>
        <v>0</v>
      </c>
      <c r="T34" s="125">
        <v>150</v>
      </c>
      <c r="U34" s="125">
        <v>42</v>
      </c>
      <c r="V34" s="126">
        <f>AB34+AB35+AB36</f>
        <v>0</v>
      </c>
      <c r="W34" s="58">
        <v>1</v>
      </c>
      <c r="X34" s="58" t="s">
        <v>3</v>
      </c>
      <c r="Y34" s="58">
        <v>1</v>
      </c>
      <c r="Z34" s="71">
        <v>100</v>
      </c>
      <c r="AA34" s="54">
        <v>28</v>
      </c>
      <c r="AB34" s="26"/>
    </row>
    <row r="35" spans="1:28" ht="19.95" customHeight="1" x14ac:dyDescent="0.45">
      <c r="A35" s="132"/>
      <c r="B35" s="126"/>
      <c r="C35" s="140"/>
      <c r="D35" s="126"/>
      <c r="E35" s="101">
        <v>150</v>
      </c>
      <c r="F35" s="101">
        <v>24</v>
      </c>
      <c r="G35" s="101">
        <f t="shared" ref="G35" si="5">N35+N36</f>
        <v>0</v>
      </c>
      <c r="H35" s="34" t="s">
        <v>23</v>
      </c>
      <c r="I35" s="35">
        <v>1</v>
      </c>
      <c r="J35" s="35" t="s">
        <v>3</v>
      </c>
      <c r="K35" s="35">
        <v>2</v>
      </c>
      <c r="L35" s="65">
        <v>100</v>
      </c>
      <c r="M35" s="36">
        <v>16</v>
      </c>
      <c r="N35" s="15"/>
      <c r="P35" s="132"/>
      <c r="Q35" s="126"/>
      <c r="R35" s="140"/>
      <c r="S35" s="126"/>
      <c r="T35" s="126"/>
      <c r="U35" s="126"/>
      <c r="V35" s="126"/>
      <c r="W35" s="35">
        <v>1</v>
      </c>
      <c r="X35" s="35" t="s">
        <v>3</v>
      </c>
      <c r="Y35" s="35">
        <v>2</v>
      </c>
      <c r="Z35" s="65">
        <v>100</v>
      </c>
      <c r="AA35" s="36">
        <v>28</v>
      </c>
      <c r="AB35" s="15"/>
    </row>
    <row r="36" spans="1:28" ht="19.95" customHeight="1" x14ac:dyDescent="0.45">
      <c r="A36" s="132"/>
      <c r="B36" s="126"/>
      <c r="C36" s="140"/>
      <c r="D36" s="126"/>
      <c r="E36" s="101"/>
      <c r="F36" s="101"/>
      <c r="G36" s="101"/>
      <c r="H36" s="37" t="s">
        <v>23</v>
      </c>
      <c r="I36" s="38">
        <v>1</v>
      </c>
      <c r="J36" s="38" t="s">
        <v>3</v>
      </c>
      <c r="K36" s="38">
        <v>3</v>
      </c>
      <c r="L36" s="66">
        <v>100</v>
      </c>
      <c r="M36" s="39">
        <v>16</v>
      </c>
      <c r="N36" s="16"/>
      <c r="P36" s="132"/>
      <c r="Q36" s="126"/>
      <c r="R36" s="140"/>
      <c r="S36" s="126"/>
      <c r="T36" s="109"/>
      <c r="U36" s="109"/>
      <c r="V36" s="109"/>
      <c r="W36" s="38">
        <v>1</v>
      </c>
      <c r="X36" s="38" t="s">
        <v>3</v>
      </c>
      <c r="Y36" s="38">
        <v>3</v>
      </c>
      <c r="Z36" s="66">
        <v>100</v>
      </c>
      <c r="AA36" s="39">
        <v>28</v>
      </c>
      <c r="AB36" s="16"/>
    </row>
    <row r="37" spans="1:28" ht="19.95" customHeight="1" x14ac:dyDescent="0.45">
      <c r="A37" s="59"/>
      <c r="B37" s="60"/>
      <c r="C37" s="61" t="s">
        <v>35</v>
      </c>
      <c r="D37" s="126"/>
      <c r="E37" s="101">
        <v>150</v>
      </c>
      <c r="F37" s="101">
        <v>24</v>
      </c>
      <c r="G37" s="101">
        <f t="shared" ref="G37" si="6">N37+N38</f>
        <v>0</v>
      </c>
      <c r="H37" s="34" t="s">
        <v>23</v>
      </c>
      <c r="I37" s="35">
        <v>2</v>
      </c>
      <c r="J37" s="35" t="s">
        <v>3</v>
      </c>
      <c r="K37" s="35">
        <v>1</v>
      </c>
      <c r="L37" s="65">
        <v>100</v>
      </c>
      <c r="M37" s="36">
        <v>16</v>
      </c>
      <c r="N37" s="15"/>
      <c r="P37" s="59"/>
      <c r="Q37" s="60"/>
      <c r="R37" s="61" t="s">
        <v>34</v>
      </c>
      <c r="S37" s="126"/>
      <c r="T37" s="101">
        <v>150</v>
      </c>
      <c r="U37" s="101">
        <v>42</v>
      </c>
      <c r="V37" s="101">
        <f>AB37+AB38</f>
        <v>0</v>
      </c>
      <c r="W37" s="35">
        <v>2</v>
      </c>
      <c r="X37" s="35" t="s">
        <v>3</v>
      </c>
      <c r="Y37" s="35">
        <v>1</v>
      </c>
      <c r="Z37" s="65">
        <v>100</v>
      </c>
      <c r="AA37" s="36">
        <v>28</v>
      </c>
      <c r="AB37" s="15"/>
    </row>
    <row r="38" spans="1:28" ht="19.95" customHeight="1" x14ac:dyDescent="0.45">
      <c r="A38" s="133" t="s">
        <v>25</v>
      </c>
      <c r="B38" s="134"/>
      <c r="C38" s="135"/>
      <c r="D38" s="126"/>
      <c r="E38" s="101"/>
      <c r="F38" s="101"/>
      <c r="G38" s="101"/>
      <c r="H38" s="37" t="s">
        <v>23</v>
      </c>
      <c r="I38" s="38">
        <v>2</v>
      </c>
      <c r="J38" s="38" t="s">
        <v>3</v>
      </c>
      <c r="K38" s="38">
        <v>2</v>
      </c>
      <c r="L38" s="66">
        <v>100</v>
      </c>
      <c r="M38" s="39">
        <v>16</v>
      </c>
      <c r="N38" s="16"/>
      <c r="P38" s="133" t="s">
        <v>36</v>
      </c>
      <c r="Q38" s="134"/>
      <c r="R38" s="135"/>
      <c r="S38" s="126"/>
      <c r="T38" s="101"/>
      <c r="U38" s="101"/>
      <c r="V38" s="101"/>
      <c r="W38" s="38">
        <v>2</v>
      </c>
      <c r="X38" s="38" t="s">
        <v>3</v>
      </c>
      <c r="Y38" s="38">
        <v>2</v>
      </c>
      <c r="Z38" s="66">
        <v>100</v>
      </c>
      <c r="AA38" s="39">
        <v>28</v>
      </c>
      <c r="AB38" s="16"/>
    </row>
    <row r="39" spans="1:28" ht="19.95" customHeight="1" x14ac:dyDescent="0.45">
      <c r="A39" s="133"/>
      <c r="B39" s="134"/>
      <c r="C39" s="135"/>
      <c r="D39" s="126"/>
      <c r="E39" s="108">
        <v>150</v>
      </c>
      <c r="F39" s="108">
        <v>24</v>
      </c>
      <c r="G39" s="108">
        <f>N39+N40+N41</f>
        <v>0</v>
      </c>
      <c r="H39" s="34" t="s">
        <v>23</v>
      </c>
      <c r="I39" s="35">
        <v>3</v>
      </c>
      <c r="J39" s="35" t="s">
        <v>3</v>
      </c>
      <c r="K39" s="35">
        <v>1</v>
      </c>
      <c r="L39" s="65">
        <v>100</v>
      </c>
      <c r="M39" s="36">
        <v>16</v>
      </c>
      <c r="N39" s="15"/>
      <c r="P39" s="133"/>
      <c r="Q39" s="134"/>
      <c r="R39" s="135"/>
      <c r="S39" s="126"/>
      <c r="T39" s="108">
        <v>150</v>
      </c>
      <c r="U39" s="108">
        <v>42</v>
      </c>
      <c r="V39" s="108">
        <f>AB39+AB40+AB41</f>
        <v>0</v>
      </c>
      <c r="W39" s="35">
        <v>3</v>
      </c>
      <c r="X39" s="35" t="s">
        <v>3</v>
      </c>
      <c r="Y39" s="35">
        <v>1</v>
      </c>
      <c r="Z39" s="65">
        <v>100</v>
      </c>
      <c r="AA39" s="36">
        <v>28</v>
      </c>
      <c r="AB39" s="15"/>
    </row>
    <row r="40" spans="1:28" ht="19.95" customHeight="1" x14ac:dyDescent="0.45">
      <c r="A40" s="133"/>
      <c r="B40" s="134"/>
      <c r="C40" s="135"/>
      <c r="D40" s="126"/>
      <c r="E40" s="126"/>
      <c r="F40" s="126"/>
      <c r="G40" s="126"/>
      <c r="H40" s="48" t="s">
        <v>23</v>
      </c>
      <c r="I40" s="49">
        <v>3</v>
      </c>
      <c r="J40" s="49" t="s">
        <v>3</v>
      </c>
      <c r="K40" s="49">
        <v>2</v>
      </c>
      <c r="L40" s="67">
        <v>100</v>
      </c>
      <c r="M40" s="50">
        <v>16</v>
      </c>
      <c r="N40" s="18"/>
      <c r="P40" s="133"/>
      <c r="Q40" s="134"/>
      <c r="R40" s="135"/>
      <c r="S40" s="126"/>
      <c r="T40" s="126"/>
      <c r="U40" s="126"/>
      <c r="V40" s="126"/>
      <c r="W40" s="49">
        <v>3</v>
      </c>
      <c r="X40" s="49" t="s">
        <v>3</v>
      </c>
      <c r="Y40" s="49">
        <v>2</v>
      </c>
      <c r="Z40" s="67">
        <v>100</v>
      </c>
      <c r="AA40" s="50">
        <v>28</v>
      </c>
      <c r="AB40" s="18"/>
    </row>
    <row r="41" spans="1:28" ht="19.95" customHeight="1" x14ac:dyDescent="0.45">
      <c r="A41" s="133"/>
      <c r="B41" s="134"/>
      <c r="C41" s="135"/>
      <c r="D41" s="126"/>
      <c r="E41" s="109"/>
      <c r="F41" s="109"/>
      <c r="G41" s="109"/>
      <c r="H41" s="37" t="s">
        <v>23</v>
      </c>
      <c r="I41" s="38">
        <v>3</v>
      </c>
      <c r="J41" s="38" t="s">
        <v>3</v>
      </c>
      <c r="K41" s="38">
        <v>3</v>
      </c>
      <c r="L41" s="66">
        <v>100</v>
      </c>
      <c r="M41" s="39">
        <v>16</v>
      </c>
      <c r="N41" s="16"/>
      <c r="P41" s="133"/>
      <c r="Q41" s="134"/>
      <c r="R41" s="135"/>
      <c r="S41" s="126"/>
      <c r="T41" s="109"/>
      <c r="U41" s="109"/>
      <c r="V41" s="109"/>
      <c r="W41" s="38">
        <v>3</v>
      </c>
      <c r="X41" s="38" t="s">
        <v>3</v>
      </c>
      <c r="Y41" s="38">
        <v>3</v>
      </c>
      <c r="Z41" s="66">
        <v>100</v>
      </c>
      <c r="AA41" s="39">
        <v>28</v>
      </c>
      <c r="AB41" s="16"/>
    </row>
    <row r="42" spans="1:28" ht="19.95" customHeight="1" x14ac:dyDescent="0.45">
      <c r="A42" s="133"/>
      <c r="B42" s="134"/>
      <c r="C42" s="135"/>
      <c r="D42" s="126"/>
      <c r="E42" s="108">
        <v>150</v>
      </c>
      <c r="F42" s="108">
        <v>24</v>
      </c>
      <c r="G42" s="108">
        <f>N42+N43+N44</f>
        <v>0</v>
      </c>
      <c r="H42" s="34" t="s">
        <v>23</v>
      </c>
      <c r="I42" s="35">
        <v>4</v>
      </c>
      <c r="J42" s="35" t="s">
        <v>3</v>
      </c>
      <c r="K42" s="35">
        <v>1</v>
      </c>
      <c r="L42" s="65">
        <v>100</v>
      </c>
      <c r="M42" s="36">
        <v>16</v>
      </c>
      <c r="N42" s="15"/>
      <c r="P42" s="133"/>
      <c r="Q42" s="134"/>
      <c r="R42" s="135"/>
      <c r="S42" s="126"/>
      <c r="T42" s="108">
        <v>150</v>
      </c>
      <c r="U42" s="108">
        <v>42</v>
      </c>
      <c r="V42" s="108">
        <f>AB42+AB43+AB44</f>
        <v>0</v>
      </c>
      <c r="W42" s="35">
        <v>4</v>
      </c>
      <c r="X42" s="35" t="s">
        <v>3</v>
      </c>
      <c r="Y42" s="35">
        <v>1</v>
      </c>
      <c r="Z42" s="65">
        <v>100</v>
      </c>
      <c r="AA42" s="36">
        <v>28</v>
      </c>
      <c r="AB42" s="15"/>
    </row>
    <row r="43" spans="1:28" ht="19.95" customHeight="1" x14ac:dyDescent="0.45">
      <c r="A43" s="133"/>
      <c r="B43" s="134"/>
      <c r="C43" s="135"/>
      <c r="D43" s="126"/>
      <c r="E43" s="126"/>
      <c r="F43" s="126"/>
      <c r="G43" s="126"/>
      <c r="H43" s="48" t="s">
        <v>23</v>
      </c>
      <c r="I43" s="49">
        <v>4</v>
      </c>
      <c r="J43" s="49" t="s">
        <v>3</v>
      </c>
      <c r="K43" s="49">
        <v>2</v>
      </c>
      <c r="L43" s="67">
        <v>100</v>
      </c>
      <c r="M43" s="50">
        <v>16</v>
      </c>
      <c r="N43" s="18"/>
      <c r="P43" s="133"/>
      <c r="Q43" s="134"/>
      <c r="R43" s="135"/>
      <c r="S43" s="126"/>
      <c r="T43" s="126"/>
      <c r="U43" s="126"/>
      <c r="V43" s="126"/>
      <c r="W43" s="49">
        <v>4</v>
      </c>
      <c r="X43" s="49" t="s">
        <v>3</v>
      </c>
      <c r="Y43" s="49">
        <v>2</v>
      </c>
      <c r="Z43" s="67">
        <v>100</v>
      </c>
      <c r="AA43" s="50">
        <v>28</v>
      </c>
      <c r="AB43" s="18"/>
    </row>
    <row r="44" spans="1:28" ht="19.95" customHeight="1" thickBot="1" x14ac:dyDescent="0.5">
      <c r="A44" s="136"/>
      <c r="B44" s="137"/>
      <c r="C44" s="138"/>
      <c r="D44" s="130"/>
      <c r="E44" s="130"/>
      <c r="F44" s="130"/>
      <c r="G44" s="126"/>
      <c r="H44" s="42" t="s">
        <v>23</v>
      </c>
      <c r="I44" s="43">
        <v>4</v>
      </c>
      <c r="J44" s="43" t="s">
        <v>3</v>
      </c>
      <c r="K44" s="43">
        <v>3</v>
      </c>
      <c r="L44" s="68">
        <v>100</v>
      </c>
      <c r="M44" s="44">
        <v>16</v>
      </c>
      <c r="N44" s="17"/>
      <c r="P44" s="136"/>
      <c r="Q44" s="137"/>
      <c r="R44" s="138"/>
      <c r="S44" s="130"/>
      <c r="T44" s="130"/>
      <c r="U44" s="130"/>
      <c r="V44" s="130"/>
      <c r="W44" s="43">
        <v>4</v>
      </c>
      <c r="X44" s="43" t="s">
        <v>3</v>
      </c>
      <c r="Y44" s="43">
        <v>3</v>
      </c>
      <c r="Z44" s="68">
        <v>100</v>
      </c>
      <c r="AA44" s="44">
        <v>28</v>
      </c>
      <c r="AB44" s="17"/>
    </row>
    <row r="45" spans="1:28" ht="19.95" customHeight="1" thickTop="1" x14ac:dyDescent="0.45">
      <c r="A45" s="125" t="s">
        <v>26</v>
      </c>
      <c r="B45" s="125">
        <v>400</v>
      </c>
      <c r="C45" s="125">
        <v>64</v>
      </c>
      <c r="D45" s="125">
        <f>G45+G46+G48+G51+G54+G56+G58</f>
        <v>0</v>
      </c>
      <c r="E45" s="32">
        <v>150</v>
      </c>
      <c r="F45" s="32">
        <v>24</v>
      </c>
      <c r="G45" s="56">
        <f>N45</f>
        <v>0</v>
      </c>
      <c r="H45" s="62" t="s">
        <v>28</v>
      </c>
      <c r="I45" s="63">
        <v>1</v>
      </c>
      <c r="J45" s="63" t="s">
        <v>2</v>
      </c>
      <c r="K45" s="33">
        <v>1</v>
      </c>
      <c r="L45" s="82">
        <v>150</v>
      </c>
      <c r="M45" s="32">
        <v>24</v>
      </c>
      <c r="N45" s="15"/>
      <c r="P45" s="125" t="s">
        <v>37</v>
      </c>
      <c r="Q45" s="125">
        <v>400</v>
      </c>
      <c r="R45" s="125">
        <v>110</v>
      </c>
      <c r="S45" s="125">
        <f>AB45+AB46+AB47+AB48+AB49+AB50+AB51+AB52+AB53+AB54+AB55+AB56+AB57+AB58+AB59</f>
        <v>0</v>
      </c>
      <c r="T45" s="125">
        <v>150</v>
      </c>
      <c r="U45" s="125">
        <v>42</v>
      </c>
      <c r="V45" s="126">
        <f>AB45+AB46+AB47</f>
        <v>0</v>
      </c>
      <c r="W45" s="72">
        <v>1</v>
      </c>
      <c r="X45" s="72" t="s">
        <v>2</v>
      </c>
      <c r="Y45" s="73">
        <v>1</v>
      </c>
      <c r="Z45" s="74">
        <v>100</v>
      </c>
      <c r="AA45" s="75">
        <v>28</v>
      </c>
      <c r="AB45" s="26"/>
    </row>
    <row r="46" spans="1:28" ht="19.95" customHeight="1" x14ac:dyDescent="0.45">
      <c r="A46" s="126"/>
      <c r="B46" s="126"/>
      <c r="C46" s="126"/>
      <c r="D46" s="126"/>
      <c r="E46" s="101">
        <v>150</v>
      </c>
      <c r="F46" s="101">
        <v>24</v>
      </c>
      <c r="G46" s="101">
        <f t="shared" ref="G46" si="7">N46+N47</f>
        <v>0</v>
      </c>
      <c r="H46" s="34" t="s">
        <v>27</v>
      </c>
      <c r="I46" s="35">
        <v>1</v>
      </c>
      <c r="J46" s="35" t="s">
        <v>3</v>
      </c>
      <c r="K46" s="35">
        <v>2</v>
      </c>
      <c r="L46" s="65">
        <v>100</v>
      </c>
      <c r="M46" s="36">
        <v>16</v>
      </c>
      <c r="N46" s="15"/>
      <c r="P46" s="126"/>
      <c r="Q46" s="126"/>
      <c r="R46" s="126"/>
      <c r="S46" s="126"/>
      <c r="T46" s="126"/>
      <c r="U46" s="126"/>
      <c r="V46" s="126"/>
      <c r="W46" s="49">
        <v>1</v>
      </c>
      <c r="X46" s="49" t="s">
        <v>3</v>
      </c>
      <c r="Y46" s="49">
        <v>2</v>
      </c>
      <c r="Z46" s="67">
        <v>100</v>
      </c>
      <c r="AA46" s="50">
        <v>28</v>
      </c>
      <c r="AB46" s="18"/>
    </row>
    <row r="47" spans="1:28" ht="19.95" customHeight="1" x14ac:dyDescent="0.45">
      <c r="A47" s="126"/>
      <c r="B47" s="126"/>
      <c r="C47" s="126"/>
      <c r="D47" s="126"/>
      <c r="E47" s="101"/>
      <c r="F47" s="101"/>
      <c r="G47" s="101"/>
      <c r="H47" s="37" t="s">
        <v>27</v>
      </c>
      <c r="I47" s="38">
        <v>1</v>
      </c>
      <c r="J47" s="38" t="s">
        <v>3</v>
      </c>
      <c r="K47" s="38">
        <v>3</v>
      </c>
      <c r="L47" s="66">
        <v>100</v>
      </c>
      <c r="M47" s="39">
        <v>16</v>
      </c>
      <c r="N47" s="16"/>
      <c r="P47" s="126"/>
      <c r="Q47" s="126"/>
      <c r="R47" s="126"/>
      <c r="S47" s="126"/>
      <c r="T47" s="109"/>
      <c r="U47" s="109"/>
      <c r="V47" s="109"/>
      <c r="W47" s="38">
        <v>1</v>
      </c>
      <c r="X47" s="38" t="s">
        <v>3</v>
      </c>
      <c r="Y47" s="38">
        <v>3</v>
      </c>
      <c r="Z47" s="66">
        <v>100</v>
      </c>
      <c r="AA47" s="39">
        <v>28</v>
      </c>
      <c r="AB47" s="16"/>
    </row>
    <row r="48" spans="1:28" ht="19.95" customHeight="1" x14ac:dyDescent="0.45">
      <c r="A48" s="126"/>
      <c r="B48" s="126"/>
      <c r="C48" s="126"/>
      <c r="D48" s="126"/>
      <c r="E48" s="108">
        <v>150</v>
      </c>
      <c r="F48" s="108">
        <v>24</v>
      </c>
      <c r="G48" s="108">
        <f>N48+N49+N50</f>
        <v>0</v>
      </c>
      <c r="H48" s="34" t="s">
        <v>27</v>
      </c>
      <c r="I48" s="35">
        <v>2</v>
      </c>
      <c r="J48" s="35" t="s">
        <v>3</v>
      </c>
      <c r="K48" s="35">
        <v>1</v>
      </c>
      <c r="L48" s="65">
        <v>100</v>
      </c>
      <c r="M48" s="36">
        <v>16</v>
      </c>
      <c r="N48" s="15"/>
      <c r="P48" s="126"/>
      <c r="Q48" s="126"/>
      <c r="R48" s="126"/>
      <c r="S48" s="126"/>
      <c r="T48" s="108">
        <v>150</v>
      </c>
      <c r="U48" s="108">
        <v>42</v>
      </c>
      <c r="V48" s="108">
        <f>AB48+AB49+AB50</f>
        <v>0</v>
      </c>
      <c r="W48" s="35">
        <v>2</v>
      </c>
      <c r="X48" s="35" t="s">
        <v>3</v>
      </c>
      <c r="Y48" s="35">
        <v>1</v>
      </c>
      <c r="Z48" s="65">
        <v>100</v>
      </c>
      <c r="AA48" s="36">
        <v>28</v>
      </c>
      <c r="AB48" s="15"/>
    </row>
    <row r="49" spans="1:57" ht="19.95" customHeight="1" x14ac:dyDescent="0.45">
      <c r="A49" s="126"/>
      <c r="B49" s="126"/>
      <c r="C49" s="126"/>
      <c r="D49" s="126"/>
      <c r="E49" s="126"/>
      <c r="F49" s="126"/>
      <c r="G49" s="126"/>
      <c r="H49" s="48" t="s">
        <v>27</v>
      </c>
      <c r="I49" s="49">
        <v>2</v>
      </c>
      <c r="J49" s="49" t="s">
        <v>3</v>
      </c>
      <c r="K49" s="49">
        <v>2</v>
      </c>
      <c r="L49" s="67">
        <v>100</v>
      </c>
      <c r="M49" s="50">
        <v>16</v>
      </c>
      <c r="N49" s="18"/>
      <c r="P49" s="126"/>
      <c r="Q49" s="126"/>
      <c r="R49" s="126"/>
      <c r="S49" s="126"/>
      <c r="T49" s="126"/>
      <c r="U49" s="126"/>
      <c r="V49" s="126"/>
      <c r="W49" s="49">
        <v>2</v>
      </c>
      <c r="X49" s="49" t="s">
        <v>3</v>
      </c>
      <c r="Y49" s="49">
        <v>2</v>
      </c>
      <c r="Z49" s="67">
        <v>100</v>
      </c>
      <c r="AA49" s="50">
        <v>28</v>
      </c>
      <c r="AB49" s="18"/>
    </row>
    <row r="50" spans="1:57" ht="19.95" customHeight="1" x14ac:dyDescent="0.45">
      <c r="A50" s="126"/>
      <c r="B50" s="126"/>
      <c r="C50" s="126"/>
      <c r="D50" s="126"/>
      <c r="E50" s="109"/>
      <c r="F50" s="109"/>
      <c r="G50" s="109"/>
      <c r="H50" s="37" t="s">
        <v>27</v>
      </c>
      <c r="I50" s="38">
        <v>2</v>
      </c>
      <c r="J50" s="38" t="s">
        <v>3</v>
      </c>
      <c r="K50" s="38">
        <v>3</v>
      </c>
      <c r="L50" s="66">
        <v>100</v>
      </c>
      <c r="M50" s="39">
        <v>16</v>
      </c>
      <c r="N50" s="16"/>
      <c r="P50" s="126"/>
      <c r="Q50" s="126"/>
      <c r="R50" s="126"/>
      <c r="S50" s="126"/>
      <c r="T50" s="109"/>
      <c r="U50" s="109"/>
      <c r="V50" s="109"/>
      <c r="W50" s="38">
        <v>2</v>
      </c>
      <c r="X50" s="38" t="s">
        <v>3</v>
      </c>
      <c r="Y50" s="38">
        <v>3</v>
      </c>
      <c r="Z50" s="66">
        <v>100</v>
      </c>
      <c r="AA50" s="39">
        <v>28</v>
      </c>
      <c r="AB50" s="16"/>
    </row>
    <row r="51" spans="1:57" ht="19.95" customHeight="1" x14ac:dyDescent="0.45">
      <c r="A51" s="126"/>
      <c r="B51" s="126"/>
      <c r="C51" s="126"/>
      <c r="D51" s="126"/>
      <c r="E51" s="108">
        <v>150</v>
      </c>
      <c r="F51" s="108">
        <v>24</v>
      </c>
      <c r="G51" s="108">
        <f>N51+N52+N53</f>
        <v>0</v>
      </c>
      <c r="H51" s="34" t="s">
        <v>27</v>
      </c>
      <c r="I51" s="35">
        <v>3</v>
      </c>
      <c r="J51" s="35" t="s">
        <v>3</v>
      </c>
      <c r="K51" s="35">
        <v>1</v>
      </c>
      <c r="L51" s="65">
        <v>100</v>
      </c>
      <c r="M51" s="36">
        <v>16</v>
      </c>
      <c r="N51" s="15"/>
      <c r="P51" s="126"/>
      <c r="Q51" s="126"/>
      <c r="R51" s="126"/>
      <c r="S51" s="126"/>
      <c r="T51" s="108">
        <v>150</v>
      </c>
      <c r="U51" s="108">
        <v>42</v>
      </c>
      <c r="V51" s="108">
        <f>AB51+AB52+AB53</f>
        <v>0</v>
      </c>
      <c r="W51" s="35">
        <v>3</v>
      </c>
      <c r="X51" s="35" t="s">
        <v>3</v>
      </c>
      <c r="Y51" s="35">
        <v>1</v>
      </c>
      <c r="Z51" s="65">
        <v>100</v>
      </c>
      <c r="AA51" s="36">
        <v>28</v>
      </c>
      <c r="AB51" s="15"/>
      <c r="AD51" s="153"/>
      <c r="AE51" s="153"/>
      <c r="AF51" s="153"/>
      <c r="AG51" s="153"/>
      <c r="AH51" s="153"/>
      <c r="AI51" s="153"/>
      <c r="AJ51" s="153"/>
      <c r="AK51" s="153"/>
      <c r="AL51" s="153"/>
      <c r="AM51" s="153"/>
      <c r="AN51" s="153"/>
      <c r="AO51" s="153"/>
      <c r="AP51" s="153"/>
      <c r="AQ51" s="153"/>
      <c r="AR51" s="3"/>
      <c r="AS51" s="3"/>
      <c r="AT51" s="3"/>
      <c r="AU51" s="3"/>
      <c r="AV51" s="3"/>
      <c r="AW51" s="3"/>
      <c r="AX51" s="3"/>
      <c r="AY51" s="3"/>
      <c r="AZ51" s="3"/>
      <c r="BA51" s="3"/>
      <c r="BB51" s="3"/>
      <c r="BC51" s="3"/>
      <c r="BD51" s="3"/>
      <c r="BE51" s="3"/>
    </row>
    <row r="52" spans="1:57" ht="19.95" customHeight="1" x14ac:dyDescent="0.45">
      <c r="A52" s="126"/>
      <c r="B52" s="126"/>
      <c r="C52" s="126"/>
      <c r="D52" s="126"/>
      <c r="E52" s="126"/>
      <c r="F52" s="126"/>
      <c r="G52" s="126"/>
      <c r="H52" s="48" t="s">
        <v>27</v>
      </c>
      <c r="I52" s="49">
        <v>3</v>
      </c>
      <c r="J52" s="49" t="s">
        <v>3</v>
      </c>
      <c r="K52" s="49">
        <v>2</v>
      </c>
      <c r="L52" s="67">
        <v>100</v>
      </c>
      <c r="M52" s="50">
        <v>16</v>
      </c>
      <c r="N52" s="18"/>
      <c r="P52" s="126"/>
      <c r="Q52" s="126"/>
      <c r="R52" s="126"/>
      <c r="S52" s="126"/>
      <c r="T52" s="126"/>
      <c r="U52" s="126"/>
      <c r="V52" s="126"/>
      <c r="W52" s="49">
        <v>3</v>
      </c>
      <c r="X52" s="49" t="s">
        <v>3</v>
      </c>
      <c r="Y52" s="49">
        <v>2</v>
      </c>
      <c r="Z52" s="67">
        <v>100</v>
      </c>
      <c r="AA52" s="50">
        <v>28</v>
      </c>
      <c r="AB52" s="18"/>
      <c r="AD52" s="153"/>
      <c r="AE52" s="153"/>
      <c r="AF52" s="153"/>
      <c r="AG52" s="153"/>
      <c r="AH52" s="153"/>
      <c r="AI52" s="153"/>
      <c r="AJ52" s="153"/>
      <c r="AK52" s="153"/>
      <c r="AL52" s="153"/>
      <c r="AM52" s="153"/>
      <c r="AN52" s="153"/>
      <c r="AO52" s="153"/>
      <c r="AP52" s="153"/>
      <c r="AQ52" s="153"/>
      <c r="AR52" s="3"/>
      <c r="AS52" s="3"/>
      <c r="AT52" s="3"/>
      <c r="AU52" s="3"/>
      <c r="AV52" s="3"/>
      <c r="AW52" s="3"/>
      <c r="AX52" s="3"/>
      <c r="AY52" s="3"/>
      <c r="AZ52" s="3"/>
      <c r="BA52" s="3"/>
      <c r="BB52" s="3"/>
      <c r="BC52" s="3"/>
      <c r="BD52" s="3"/>
      <c r="BE52" s="3"/>
    </row>
    <row r="53" spans="1:57" ht="19.95" customHeight="1" x14ac:dyDescent="0.45">
      <c r="A53" s="126"/>
      <c r="B53" s="126"/>
      <c r="C53" s="126"/>
      <c r="D53" s="126"/>
      <c r="E53" s="109"/>
      <c r="F53" s="109"/>
      <c r="G53" s="109"/>
      <c r="H53" s="37" t="s">
        <v>27</v>
      </c>
      <c r="I53" s="38">
        <v>3</v>
      </c>
      <c r="J53" s="38" t="s">
        <v>3</v>
      </c>
      <c r="K53" s="38">
        <v>3</v>
      </c>
      <c r="L53" s="66">
        <v>100</v>
      </c>
      <c r="M53" s="39">
        <v>16</v>
      </c>
      <c r="N53" s="16"/>
      <c r="P53" s="126"/>
      <c r="Q53" s="126"/>
      <c r="R53" s="126"/>
      <c r="S53" s="126"/>
      <c r="T53" s="109"/>
      <c r="U53" s="109"/>
      <c r="V53" s="109"/>
      <c r="W53" s="38">
        <v>3</v>
      </c>
      <c r="X53" s="38" t="s">
        <v>3</v>
      </c>
      <c r="Y53" s="38">
        <v>3</v>
      </c>
      <c r="Z53" s="66">
        <v>100</v>
      </c>
      <c r="AA53" s="39">
        <v>28</v>
      </c>
      <c r="AB53" s="16"/>
      <c r="AD53" s="153"/>
      <c r="AE53" s="153"/>
      <c r="AF53" s="153"/>
      <c r="AG53" s="153"/>
      <c r="AH53" s="153"/>
      <c r="AI53" s="153"/>
      <c r="AJ53" s="153"/>
      <c r="AK53" s="153"/>
      <c r="AL53" s="153"/>
      <c r="AM53" s="153"/>
      <c r="AN53" s="153"/>
      <c r="AO53" s="153"/>
      <c r="AP53" s="153"/>
      <c r="AQ53" s="153"/>
      <c r="AR53" s="3"/>
      <c r="AS53" s="3"/>
      <c r="AT53" s="3"/>
      <c r="AU53" s="3"/>
      <c r="AV53" s="3"/>
      <c r="AW53" s="3"/>
      <c r="AX53" s="3"/>
      <c r="AY53" s="3"/>
      <c r="AZ53" s="3"/>
      <c r="BA53" s="3"/>
      <c r="BB53" s="3"/>
      <c r="BC53" s="3"/>
      <c r="BD53" s="3"/>
      <c r="BE53" s="3"/>
    </row>
    <row r="54" spans="1:57" ht="19.95" customHeight="1" x14ac:dyDescent="0.45">
      <c r="A54" s="126"/>
      <c r="B54" s="126"/>
      <c r="C54" s="126"/>
      <c r="D54" s="126"/>
      <c r="E54" s="101">
        <v>150</v>
      </c>
      <c r="F54" s="101">
        <v>24</v>
      </c>
      <c r="G54" s="101">
        <f t="shared" ref="G54" si="8">N54+N55</f>
        <v>0</v>
      </c>
      <c r="H54" s="34" t="s">
        <v>27</v>
      </c>
      <c r="I54" s="35">
        <v>4</v>
      </c>
      <c r="J54" s="35" t="s">
        <v>3</v>
      </c>
      <c r="K54" s="35">
        <v>1</v>
      </c>
      <c r="L54" s="65">
        <v>100</v>
      </c>
      <c r="M54" s="36">
        <v>16</v>
      </c>
      <c r="N54" s="15"/>
      <c r="P54" s="126"/>
      <c r="Q54" s="126"/>
      <c r="R54" s="126"/>
      <c r="S54" s="126"/>
      <c r="T54" s="101">
        <v>150</v>
      </c>
      <c r="U54" s="101">
        <v>42</v>
      </c>
      <c r="V54" s="101">
        <f>AB54+AB55</f>
        <v>0</v>
      </c>
      <c r="W54" s="35">
        <v>4</v>
      </c>
      <c r="X54" s="35" t="s">
        <v>3</v>
      </c>
      <c r="Y54" s="35">
        <v>1</v>
      </c>
      <c r="Z54" s="65">
        <v>100</v>
      </c>
      <c r="AA54" s="36">
        <v>28</v>
      </c>
      <c r="AB54" s="15"/>
      <c r="AD54" s="153"/>
      <c r="AE54" s="153"/>
      <c r="AF54" s="153"/>
      <c r="AG54" s="153"/>
      <c r="AH54" s="153"/>
      <c r="AI54" s="153"/>
      <c r="AJ54" s="153"/>
      <c r="AK54" s="153"/>
      <c r="AL54" s="153"/>
      <c r="AM54" s="153"/>
      <c r="AN54" s="153"/>
      <c r="AO54" s="153"/>
      <c r="AP54" s="153"/>
      <c r="AQ54" s="153"/>
      <c r="AR54" s="3"/>
      <c r="AS54" s="3"/>
      <c r="AT54" s="3"/>
      <c r="AU54" s="3"/>
      <c r="AV54" s="3"/>
      <c r="AW54" s="3"/>
      <c r="AX54" s="3"/>
      <c r="AY54" s="3"/>
      <c r="AZ54" s="3"/>
      <c r="BA54" s="3"/>
      <c r="BB54" s="3"/>
      <c r="BC54" s="3"/>
      <c r="BD54" s="3"/>
      <c r="BE54" s="3"/>
    </row>
    <row r="55" spans="1:57" ht="19.95" customHeight="1" x14ac:dyDescent="0.45">
      <c r="A55" s="126"/>
      <c r="B55" s="126"/>
      <c r="C55" s="126"/>
      <c r="D55" s="126"/>
      <c r="E55" s="101"/>
      <c r="F55" s="101"/>
      <c r="G55" s="101"/>
      <c r="H55" s="37" t="s">
        <v>27</v>
      </c>
      <c r="I55" s="38">
        <v>4</v>
      </c>
      <c r="J55" s="38" t="s">
        <v>3</v>
      </c>
      <c r="K55" s="38">
        <v>2</v>
      </c>
      <c r="L55" s="66">
        <v>100</v>
      </c>
      <c r="M55" s="39">
        <v>16</v>
      </c>
      <c r="N55" s="16"/>
      <c r="P55" s="126"/>
      <c r="Q55" s="126"/>
      <c r="R55" s="126"/>
      <c r="S55" s="126"/>
      <c r="T55" s="101"/>
      <c r="U55" s="101"/>
      <c r="V55" s="101"/>
      <c r="W55" s="38">
        <v>4</v>
      </c>
      <c r="X55" s="38" t="s">
        <v>3</v>
      </c>
      <c r="Y55" s="38">
        <v>2</v>
      </c>
      <c r="Z55" s="66">
        <v>100</v>
      </c>
      <c r="AA55" s="39">
        <v>28</v>
      </c>
      <c r="AB55" s="16"/>
      <c r="AD55" s="4"/>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row>
    <row r="56" spans="1:57" ht="19.95" customHeight="1" x14ac:dyDescent="0.45">
      <c r="A56" s="126"/>
      <c r="B56" s="126"/>
      <c r="C56" s="126"/>
      <c r="D56" s="126"/>
      <c r="E56" s="101">
        <v>150</v>
      </c>
      <c r="F56" s="101">
        <v>24</v>
      </c>
      <c r="G56" s="101">
        <f t="shared" ref="G56" si="9">N56+N57</f>
        <v>0</v>
      </c>
      <c r="H56" s="34" t="s">
        <v>27</v>
      </c>
      <c r="I56" s="35">
        <v>5</v>
      </c>
      <c r="J56" s="35" t="s">
        <v>3</v>
      </c>
      <c r="K56" s="35">
        <v>1</v>
      </c>
      <c r="L56" s="65">
        <v>100</v>
      </c>
      <c r="M56" s="36">
        <v>16</v>
      </c>
      <c r="N56" s="15"/>
      <c r="P56" s="126"/>
      <c r="Q56" s="126"/>
      <c r="R56" s="126"/>
      <c r="S56" s="126"/>
      <c r="T56" s="101">
        <v>150</v>
      </c>
      <c r="U56" s="101">
        <v>42</v>
      </c>
      <c r="V56" s="101">
        <f>AB56+AB57</f>
        <v>0</v>
      </c>
      <c r="W56" s="35">
        <v>5</v>
      </c>
      <c r="X56" s="35" t="s">
        <v>3</v>
      </c>
      <c r="Y56" s="35">
        <v>1</v>
      </c>
      <c r="Z56" s="65">
        <v>100</v>
      </c>
      <c r="AA56" s="36">
        <v>28</v>
      </c>
      <c r="AB56" s="15"/>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row>
    <row r="57" spans="1:57" ht="19.95" customHeight="1" x14ac:dyDescent="0.45">
      <c r="A57" s="126"/>
      <c r="B57" s="126"/>
      <c r="C57" s="126"/>
      <c r="D57" s="126"/>
      <c r="E57" s="101"/>
      <c r="F57" s="101"/>
      <c r="G57" s="101"/>
      <c r="H57" s="37" t="s">
        <v>27</v>
      </c>
      <c r="I57" s="38">
        <v>5</v>
      </c>
      <c r="J57" s="38" t="s">
        <v>3</v>
      </c>
      <c r="K57" s="38">
        <v>2</v>
      </c>
      <c r="L57" s="66">
        <v>100</v>
      </c>
      <c r="M57" s="39">
        <v>16</v>
      </c>
      <c r="N57" s="16"/>
      <c r="P57" s="126"/>
      <c r="Q57" s="126"/>
      <c r="R57" s="126"/>
      <c r="S57" s="126"/>
      <c r="T57" s="101"/>
      <c r="U57" s="101"/>
      <c r="V57" s="101"/>
      <c r="W57" s="38">
        <v>5</v>
      </c>
      <c r="X57" s="38" t="s">
        <v>3</v>
      </c>
      <c r="Y57" s="38">
        <v>2</v>
      </c>
      <c r="Z57" s="66">
        <v>100</v>
      </c>
      <c r="AA57" s="39">
        <v>28</v>
      </c>
      <c r="AB57" s="16"/>
      <c r="AD57" s="2"/>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row>
    <row r="58" spans="1:57" ht="19.95" customHeight="1" x14ac:dyDescent="0.45">
      <c r="A58" s="126"/>
      <c r="B58" s="126"/>
      <c r="C58" s="126"/>
      <c r="D58" s="126"/>
      <c r="E58" s="101">
        <v>150</v>
      </c>
      <c r="F58" s="101">
        <v>24</v>
      </c>
      <c r="G58" s="101">
        <f t="shared" ref="G58" si="10">N58+N59</f>
        <v>0</v>
      </c>
      <c r="H58" s="34" t="s">
        <v>27</v>
      </c>
      <c r="I58" s="35">
        <v>6</v>
      </c>
      <c r="J58" s="35" t="s">
        <v>3</v>
      </c>
      <c r="K58" s="35">
        <v>1</v>
      </c>
      <c r="L58" s="65">
        <v>100</v>
      </c>
      <c r="M58" s="36">
        <v>16</v>
      </c>
      <c r="N58" s="15"/>
      <c r="P58" s="126"/>
      <c r="Q58" s="126"/>
      <c r="R58" s="126"/>
      <c r="S58" s="126"/>
      <c r="T58" s="101">
        <v>150</v>
      </c>
      <c r="U58" s="101">
        <v>42</v>
      </c>
      <c r="V58" s="101">
        <f>AB58+AB59</f>
        <v>0</v>
      </c>
      <c r="W58" s="35">
        <v>6</v>
      </c>
      <c r="X58" s="35" t="s">
        <v>3</v>
      </c>
      <c r="Y58" s="35">
        <v>1</v>
      </c>
      <c r="Z58" s="65">
        <v>100</v>
      </c>
      <c r="AA58" s="36">
        <v>28</v>
      </c>
      <c r="AB58" s="15"/>
      <c r="AD58" s="4"/>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row>
    <row r="59" spans="1:57" ht="19.95" customHeight="1" x14ac:dyDescent="0.45">
      <c r="A59" s="109"/>
      <c r="B59" s="109"/>
      <c r="C59" s="109"/>
      <c r="D59" s="109"/>
      <c r="E59" s="101"/>
      <c r="F59" s="101"/>
      <c r="G59" s="101"/>
      <c r="H59" s="37" t="s">
        <v>27</v>
      </c>
      <c r="I59" s="38">
        <v>6</v>
      </c>
      <c r="J59" s="38" t="s">
        <v>3</v>
      </c>
      <c r="K59" s="38">
        <v>2</v>
      </c>
      <c r="L59" s="39">
        <v>100</v>
      </c>
      <c r="M59" s="39">
        <v>16</v>
      </c>
      <c r="N59" s="16"/>
      <c r="P59" s="109"/>
      <c r="Q59" s="109"/>
      <c r="R59" s="109"/>
      <c r="S59" s="109"/>
      <c r="T59" s="101"/>
      <c r="U59" s="101"/>
      <c r="V59" s="101"/>
      <c r="W59" s="38">
        <v>6</v>
      </c>
      <c r="X59" s="38" t="s">
        <v>3</v>
      </c>
      <c r="Y59" s="38">
        <v>2</v>
      </c>
      <c r="Z59" s="66">
        <v>100</v>
      </c>
      <c r="AA59" s="39">
        <v>28</v>
      </c>
      <c r="AB59" s="16"/>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row>
    <row r="60" spans="1:57" ht="19.95" customHeight="1" x14ac:dyDescent="0.45">
      <c r="A60" s="2" t="s">
        <v>49</v>
      </c>
      <c r="B60" s="3"/>
      <c r="AD60" s="2"/>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row>
    <row r="61" spans="1:57" ht="19.95" customHeight="1" x14ac:dyDescent="0.45">
      <c r="B61" s="2"/>
      <c r="C61" s="3"/>
      <c r="D61" s="3"/>
      <c r="E61" s="3"/>
      <c r="F61" s="3"/>
      <c r="G61" s="3"/>
      <c r="H61" s="3"/>
      <c r="I61" s="3"/>
      <c r="J61" s="3"/>
      <c r="K61" s="3"/>
      <c r="L61" s="3"/>
      <c r="M61" s="3"/>
      <c r="N61" s="3"/>
      <c r="O61" s="3"/>
      <c r="P61" s="3"/>
      <c r="Q61" s="3"/>
      <c r="R61" s="3"/>
      <c r="S61" s="3"/>
      <c r="T61" s="3"/>
      <c r="U61" s="3"/>
      <c r="V61" s="3"/>
      <c r="W61" s="3"/>
      <c r="X61" s="3"/>
      <c r="Y61" s="3"/>
      <c r="Z61" s="3"/>
      <c r="AA61" s="3"/>
      <c r="AB61" s="3"/>
      <c r="AC61" s="3"/>
    </row>
    <row r="62" spans="1:57" ht="19.95" customHeight="1" x14ac:dyDescent="0.45">
      <c r="B62" s="2"/>
    </row>
    <row r="63" spans="1:57" ht="19.95" customHeight="1" x14ac:dyDescent="0.45">
      <c r="B63" s="2"/>
    </row>
    <row r="64" spans="1:57" ht="19.95" customHeight="1" x14ac:dyDescent="0.45">
      <c r="B64" s="2"/>
    </row>
    <row r="65" spans="2:2" ht="19.95" customHeight="1" x14ac:dyDescent="0.45">
      <c r="B65" s="3"/>
    </row>
    <row r="67" spans="2:2" ht="19.95" customHeight="1" x14ac:dyDescent="0.45">
      <c r="B67" s="3"/>
    </row>
  </sheetData>
  <sheetProtection selectLockedCells="1"/>
  <mergeCells count="178">
    <mergeCell ref="AD51:AQ54"/>
    <mergeCell ref="E54:E55"/>
    <mergeCell ref="F54:F55"/>
    <mergeCell ref="E58:E59"/>
    <mergeCell ref="F58:F59"/>
    <mergeCell ref="G58:G59"/>
    <mergeCell ref="T58:T59"/>
    <mergeCell ref="U58:U59"/>
    <mergeCell ref="V58:V59"/>
    <mergeCell ref="G54:G55"/>
    <mergeCell ref="T54:T55"/>
    <mergeCell ref="U54:U55"/>
    <mergeCell ref="V54:V55"/>
    <mergeCell ref="E56:E57"/>
    <mergeCell ref="F56:F57"/>
    <mergeCell ref="G56:G57"/>
    <mergeCell ref="T56:T57"/>
    <mergeCell ref="U56:U57"/>
    <mergeCell ref="V56:V57"/>
    <mergeCell ref="T48:T50"/>
    <mergeCell ref="U48:U50"/>
    <mergeCell ref="V48:V50"/>
    <mergeCell ref="E46:E47"/>
    <mergeCell ref="F46:F47"/>
    <mergeCell ref="G46:G47"/>
    <mergeCell ref="S45:S59"/>
    <mergeCell ref="T45:T47"/>
    <mergeCell ref="U45:U47"/>
    <mergeCell ref="V45:V47"/>
    <mergeCell ref="E51:E53"/>
    <mergeCell ref="F51:F53"/>
    <mergeCell ref="G51:G53"/>
    <mergeCell ref="T51:T53"/>
    <mergeCell ref="U51:U53"/>
    <mergeCell ref="V51:V53"/>
    <mergeCell ref="A45:A59"/>
    <mergeCell ref="B45:B59"/>
    <mergeCell ref="C45:C59"/>
    <mergeCell ref="D45:D59"/>
    <mergeCell ref="P45:P59"/>
    <mergeCell ref="Q45:Q59"/>
    <mergeCell ref="R45:R59"/>
    <mergeCell ref="E42:E44"/>
    <mergeCell ref="F42:F44"/>
    <mergeCell ref="G42:G44"/>
    <mergeCell ref="E48:E50"/>
    <mergeCell ref="F48:F50"/>
    <mergeCell ref="G48:G50"/>
    <mergeCell ref="S34:S44"/>
    <mergeCell ref="T34:T36"/>
    <mergeCell ref="U34:U36"/>
    <mergeCell ref="V34:V36"/>
    <mergeCell ref="E35:E36"/>
    <mergeCell ref="F35:F36"/>
    <mergeCell ref="G35:G36"/>
    <mergeCell ref="E37:E38"/>
    <mergeCell ref="F37:F38"/>
    <mergeCell ref="T42:T44"/>
    <mergeCell ref="U42:U44"/>
    <mergeCell ref="V42:V44"/>
    <mergeCell ref="F39:F41"/>
    <mergeCell ref="G39:G41"/>
    <mergeCell ref="T39:T41"/>
    <mergeCell ref="U39:U41"/>
    <mergeCell ref="V39:V41"/>
    <mergeCell ref="T37:T38"/>
    <mergeCell ref="U37:U38"/>
    <mergeCell ref="V37:V38"/>
    <mergeCell ref="A34:A36"/>
    <mergeCell ref="B34:B36"/>
    <mergeCell ref="C34:C36"/>
    <mergeCell ref="D34:D44"/>
    <mergeCell ref="P34:P36"/>
    <mergeCell ref="Q34:Q36"/>
    <mergeCell ref="G37:G38"/>
    <mergeCell ref="A38:C44"/>
    <mergeCell ref="P38:R44"/>
    <mergeCell ref="E39:E41"/>
    <mergeCell ref="R34:R36"/>
    <mergeCell ref="A22:A33"/>
    <mergeCell ref="B22:B33"/>
    <mergeCell ref="C22:C33"/>
    <mergeCell ref="D22:D33"/>
    <mergeCell ref="E22:E23"/>
    <mergeCell ref="F22:F23"/>
    <mergeCell ref="T27:T28"/>
    <mergeCell ref="U27:U28"/>
    <mergeCell ref="V27:V28"/>
    <mergeCell ref="E24:E26"/>
    <mergeCell ref="F24:F26"/>
    <mergeCell ref="G24:G26"/>
    <mergeCell ref="T24:T26"/>
    <mergeCell ref="U24:U26"/>
    <mergeCell ref="V24:V26"/>
    <mergeCell ref="E32:E33"/>
    <mergeCell ref="F32:F33"/>
    <mergeCell ref="G32:G33"/>
    <mergeCell ref="T32:T33"/>
    <mergeCell ref="U32:U33"/>
    <mergeCell ref="V32:V33"/>
    <mergeCell ref="E29:E31"/>
    <mergeCell ref="F29:F31"/>
    <mergeCell ref="G29:G31"/>
    <mergeCell ref="T18:T19"/>
    <mergeCell ref="U18:U19"/>
    <mergeCell ref="V18:V19"/>
    <mergeCell ref="U22:U23"/>
    <mergeCell ref="V22:V23"/>
    <mergeCell ref="G22:G23"/>
    <mergeCell ref="P22:P33"/>
    <mergeCell ref="Q22:Q33"/>
    <mergeCell ref="R22:R33"/>
    <mergeCell ref="S22:S33"/>
    <mergeCell ref="T22:T23"/>
    <mergeCell ref="T29:T31"/>
    <mergeCell ref="U29:U31"/>
    <mergeCell ref="V29:V31"/>
    <mergeCell ref="T11:T12"/>
    <mergeCell ref="U11:U12"/>
    <mergeCell ref="V11:V12"/>
    <mergeCell ref="U9:U10"/>
    <mergeCell ref="V9:V10"/>
    <mergeCell ref="G9:G10"/>
    <mergeCell ref="P9:P21"/>
    <mergeCell ref="Q9:Q21"/>
    <mergeCell ref="R9:R21"/>
    <mergeCell ref="S9:S21"/>
    <mergeCell ref="T9:T10"/>
    <mergeCell ref="G16:G17"/>
    <mergeCell ref="T15:T17"/>
    <mergeCell ref="U15:U17"/>
    <mergeCell ref="V15:V17"/>
    <mergeCell ref="G13:G14"/>
    <mergeCell ref="T13:T14"/>
    <mergeCell ref="U13:U14"/>
    <mergeCell ref="V13:V14"/>
    <mergeCell ref="G20:G21"/>
    <mergeCell ref="T20:T21"/>
    <mergeCell ref="U20:U21"/>
    <mergeCell ref="V20:V21"/>
    <mergeCell ref="G18:G19"/>
    <mergeCell ref="A9:A21"/>
    <mergeCell ref="B9:B21"/>
    <mergeCell ref="C9:C21"/>
    <mergeCell ref="D9:D21"/>
    <mergeCell ref="E9:E10"/>
    <mergeCell ref="F9:F10"/>
    <mergeCell ref="A7:A8"/>
    <mergeCell ref="H7:K8"/>
    <mergeCell ref="N7:N8"/>
    <mergeCell ref="E11:E12"/>
    <mergeCell ref="F11:F12"/>
    <mergeCell ref="G11:G12"/>
    <mergeCell ref="E16:E17"/>
    <mergeCell ref="F16:F17"/>
    <mergeCell ref="E13:E14"/>
    <mergeCell ref="F13:F14"/>
    <mergeCell ref="E20:E21"/>
    <mergeCell ref="F20:F21"/>
    <mergeCell ref="E18:E19"/>
    <mergeCell ref="F18:F19"/>
    <mergeCell ref="X5:Y5"/>
    <mergeCell ref="Z5:AB5"/>
    <mergeCell ref="A5:C5"/>
    <mergeCell ref="E5:F5"/>
    <mergeCell ref="H5:L5"/>
    <mergeCell ref="P5:Q5"/>
    <mergeCell ref="S5:U5"/>
    <mergeCell ref="V5:W5"/>
    <mergeCell ref="P7:P8"/>
    <mergeCell ref="W7:Y8"/>
    <mergeCell ref="AB7:AB8"/>
    <mergeCell ref="A6:D6"/>
    <mergeCell ref="E6:G6"/>
    <mergeCell ref="H6:M6"/>
    <mergeCell ref="P6:S6"/>
    <mergeCell ref="T6:V6"/>
    <mergeCell ref="W6:AA6"/>
  </mergeCells>
  <phoneticPr fontId="1"/>
  <conditionalFormatting sqref="D9:D21">
    <cfRule type="cellIs" dxfId="73" priority="73" operator="greaterThan">
      <formula>64</formula>
    </cfRule>
  </conditionalFormatting>
  <conditionalFormatting sqref="D22:D44">
    <cfRule type="cellIs" dxfId="72" priority="62" operator="greaterThan">
      <formula>48</formula>
    </cfRule>
  </conditionalFormatting>
  <conditionalFormatting sqref="D45:D59">
    <cfRule type="cellIs" dxfId="71" priority="56" operator="greaterThan">
      <formula>64</formula>
    </cfRule>
  </conditionalFormatting>
  <conditionalFormatting sqref="G9">
    <cfRule type="cellIs" dxfId="70" priority="74" operator="greaterThan">
      <formula>24</formula>
    </cfRule>
  </conditionalFormatting>
  <conditionalFormatting sqref="G11 G13">
    <cfRule type="cellIs" dxfId="69" priority="71" operator="greaterThan">
      <formula>24</formula>
    </cfRule>
  </conditionalFormatting>
  <conditionalFormatting sqref="G15:G16">
    <cfRule type="cellIs" dxfId="68" priority="69" operator="greaterThan">
      <formula>24</formula>
    </cfRule>
  </conditionalFormatting>
  <conditionalFormatting sqref="G18 G20">
    <cfRule type="cellIs" dxfId="67" priority="70" operator="greaterThan">
      <formula>24</formula>
    </cfRule>
  </conditionalFormatting>
  <conditionalFormatting sqref="G22">
    <cfRule type="cellIs" dxfId="66" priority="68" operator="greaterThan">
      <formula>24</formula>
    </cfRule>
  </conditionalFormatting>
  <conditionalFormatting sqref="G24:G32">
    <cfRule type="cellIs" dxfId="65" priority="54" operator="greaterThan">
      <formula>24</formula>
    </cfRule>
  </conditionalFormatting>
  <conditionalFormatting sqref="G34:G35">
    <cfRule type="cellIs" dxfId="64" priority="53" operator="greaterThan">
      <formula>24</formula>
    </cfRule>
  </conditionalFormatting>
  <conditionalFormatting sqref="G37">
    <cfRule type="cellIs" dxfId="63" priority="63" operator="greaterThan">
      <formula>24</formula>
    </cfRule>
  </conditionalFormatting>
  <conditionalFormatting sqref="G39:G46">
    <cfRule type="cellIs" dxfId="62" priority="52" operator="greaterThan">
      <formula>24</formula>
    </cfRule>
  </conditionalFormatting>
  <conditionalFormatting sqref="G48:G50">
    <cfRule type="cellIs" dxfId="61" priority="55" operator="greaterThan">
      <formula>24</formula>
    </cfRule>
  </conditionalFormatting>
  <conditionalFormatting sqref="G54">
    <cfRule type="cellIs" dxfId="60" priority="59" operator="greaterThan">
      <formula>24</formula>
    </cfRule>
  </conditionalFormatting>
  <conditionalFormatting sqref="G56">
    <cfRule type="cellIs" dxfId="59" priority="58" operator="greaterThan">
      <formula>24</formula>
    </cfRule>
  </conditionalFormatting>
  <conditionalFormatting sqref="G58">
    <cfRule type="cellIs" dxfId="58" priority="57" operator="greaterThan">
      <formula>24</formula>
    </cfRule>
  </conditionalFormatting>
  <conditionalFormatting sqref="N9:N14">
    <cfRule type="cellIs" dxfId="57" priority="51" operator="greaterThan">
      <formula>16</formula>
    </cfRule>
  </conditionalFormatting>
  <conditionalFormatting sqref="N15">
    <cfRule type="cellIs" dxfId="56" priority="72" operator="greaterThan">
      <formula>24</formula>
    </cfRule>
  </conditionalFormatting>
  <conditionalFormatting sqref="N16:N26 N28:N33">
    <cfRule type="cellIs" dxfId="55" priority="67" operator="greaterThan">
      <formula>16</formula>
    </cfRule>
  </conditionalFormatting>
  <conditionalFormatting sqref="N27">
    <cfRule type="cellIs" dxfId="54" priority="66" operator="greaterThan">
      <formula>24</formula>
    </cfRule>
  </conditionalFormatting>
  <conditionalFormatting sqref="N34">
    <cfRule type="cellIs" dxfId="53" priority="65" operator="greaterThan">
      <formula>24</formula>
    </cfRule>
  </conditionalFormatting>
  <conditionalFormatting sqref="N35:N44">
    <cfRule type="cellIs" dxfId="52" priority="64" operator="greaterThan">
      <formula>16</formula>
    </cfRule>
  </conditionalFormatting>
  <conditionalFormatting sqref="N45">
    <cfRule type="cellIs" dxfId="51" priority="60" operator="greaterThan">
      <formula>24</formula>
    </cfRule>
  </conditionalFormatting>
  <conditionalFormatting sqref="N46:N59">
    <cfRule type="cellIs" dxfId="50" priority="61" operator="greaterThan">
      <formula>16</formula>
    </cfRule>
  </conditionalFormatting>
  <conditionalFormatting sqref="S9:S21">
    <cfRule type="cellIs" dxfId="49" priority="48" operator="greaterThan">
      <formula>110</formula>
    </cfRule>
  </conditionalFormatting>
  <conditionalFormatting sqref="S22:S44">
    <cfRule type="cellIs" dxfId="48" priority="39" operator="greaterThan">
      <formula>70</formula>
    </cfRule>
  </conditionalFormatting>
  <conditionalFormatting sqref="S45:S59">
    <cfRule type="cellIs" dxfId="47" priority="34" operator="greaterThan">
      <formula>110</formula>
    </cfRule>
  </conditionalFormatting>
  <conditionalFormatting sqref="V9:V14">
    <cfRule type="cellIs" dxfId="46" priority="50" operator="greaterThan">
      <formula>42</formula>
    </cfRule>
    <cfRule type="cellIs" dxfId="45" priority="49" operator="greaterThan">
      <formula>42</formula>
    </cfRule>
  </conditionalFormatting>
  <conditionalFormatting sqref="V9:V59">
    <cfRule type="cellIs" dxfId="44" priority="36" operator="greaterThan">
      <formula>42</formula>
    </cfRule>
  </conditionalFormatting>
  <conditionalFormatting sqref="V18:V23">
    <cfRule type="cellIs" dxfId="43" priority="46" operator="greaterThan">
      <formula>42</formula>
    </cfRule>
    <cfRule type="cellIs" dxfId="42" priority="47" operator="greaterThan">
      <formula>42</formula>
    </cfRule>
  </conditionalFormatting>
  <conditionalFormatting sqref="V27:V28">
    <cfRule type="cellIs" dxfId="41" priority="42" operator="greaterThan">
      <formula>42</formula>
    </cfRule>
    <cfRule type="cellIs" dxfId="40" priority="43" operator="greaterThan">
      <formula>42</formula>
    </cfRule>
  </conditionalFormatting>
  <conditionalFormatting sqref="V32:V33">
    <cfRule type="cellIs" dxfId="39" priority="44" operator="greaterThan">
      <formula>42</formula>
    </cfRule>
    <cfRule type="cellIs" dxfId="38" priority="45" operator="greaterThan">
      <formula>42</formula>
    </cfRule>
  </conditionalFormatting>
  <conditionalFormatting sqref="V37:V38">
    <cfRule type="cellIs" dxfId="37" priority="40" operator="greaterThan">
      <formula>42</formula>
    </cfRule>
    <cfRule type="cellIs" dxfId="36" priority="41" operator="greaterThan">
      <formula>42</formula>
    </cfRule>
  </conditionalFormatting>
  <conditionalFormatting sqref="V54:V59">
    <cfRule type="cellIs" dxfId="35" priority="37" operator="greaterThan">
      <formula>42</formula>
    </cfRule>
    <cfRule type="cellIs" dxfId="34" priority="38" operator="greaterThan">
      <formula>42</formula>
    </cfRule>
  </conditionalFormatting>
  <conditionalFormatting sqref="AB9:AB59">
    <cfRule type="cellIs" dxfId="33" priority="35" operator="greaterThan">
      <formula>28</formula>
    </cfRule>
  </conditionalFormatting>
  <dataValidations count="1">
    <dataValidation operator="greaterThan" allowBlank="1" showInputMessage="1" showErrorMessage="1" sqref="N9:N59" xr:uid="{FBC24A6D-77BC-4F5B-841E-A39137EAA841}"/>
  </dataValidations>
  <printOptions horizontalCentered="1" verticalCentered="1"/>
  <pageMargins left="0.31496062992125984" right="0.31496062992125984" top="0.35433070866141736" bottom="0.35433070866141736" header="0.31496062992125984" footer="0.31496062992125984"/>
  <pageSetup paperSize="8" scale="4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1D2C4-6E49-4175-B263-02F910920189}">
  <sheetPr>
    <pageSetUpPr fitToPage="1"/>
  </sheetPr>
  <dimension ref="A1:BF67"/>
  <sheetViews>
    <sheetView zoomScale="70" zoomScaleNormal="70" workbookViewId="0">
      <selection activeCell="N12" sqref="N12"/>
    </sheetView>
  </sheetViews>
  <sheetFormatPr defaultColWidth="8.69921875" defaultRowHeight="19.95" customHeight="1" x14ac:dyDescent="0.45"/>
  <cols>
    <col min="1" max="7" width="8" style="1" customWidth="1"/>
    <col min="8" max="8" width="9.3984375" style="1" bestFit="1" customWidth="1"/>
    <col min="9" max="11" width="2.5" style="1" customWidth="1"/>
    <col min="12" max="12" width="4.5" style="1" customWidth="1"/>
    <col min="13" max="13" width="6.19921875" style="1" customWidth="1"/>
    <col min="14" max="14" width="5.59765625" style="1" customWidth="1"/>
    <col min="15" max="15" width="7.5" style="1" bestFit="1" customWidth="1"/>
    <col min="16" max="16" width="3" style="1" customWidth="1"/>
    <col min="17" max="22" width="8" style="1" customWidth="1"/>
    <col min="23" max="23" width="9.3984375" style="1" bestFit="1" customWidth="1"/>
    <col min="24" max="25" width="2.5" style="1" customWidth="1"/>
    <col min="26" max="26" width="3.09765625" style="1" customWidth="1"/>
    <col min="27" max="27" width="4.5" style="1" customWidth="1"/>
    <col min="28" max="28" width="8" style="1" customWidth="1"/>
    <col min="29" max="29" width="6.5" style="1" customWidth="1"/>
    <col min="30" max="36" width="8" style="1" customWidth="1"/>
    <col min="37" max="40" width="2.5" style="1" customWidth="1"/>
    <col min="41" max="43" width="8" style="1" customWidth="1"/>
    <col min="44" max="44" width="1.5" style="1" customWidth="1"/>
    <col min="45" max="51" width="8" style="1" customWidth="1"/>
    <col min="52" max="55" width="2.5" style="1" customWidth="1"/>
    <col min="56" max="58" width="8" style="1" customWidth="1"/>
    <col min="59" max="16384" width="8.69921875" style="1"/>
  </cols>
  <sheetData>
    <row r="1" spans="1:58" s="13" customFormat="1" ht="30" x14ac:dyDescent="0.45">
      <c r="A1" s="6" t="s">
        <v>57</v>
      </c>
      <c r="P1" s="97"/>
      <c r="Q1" s="95" t="s">
        <v>70</v>
      </c>
      <c r="R1" s="100">
        <f>全体!Q1</f>
        <v>0</v>
      </c>
      <c r="S1" s="86"/>
      <c r="T1" s="158"/>
      <c r="U1" s="88"/>
      <c r="V1" s="88"/>
      <c r="W1" s="158"/>
      <c r="X1" s="88"/>
      <c r="Y1" s="88"/>
      <c r="Z1" s="88"/>
      <c r="AA1" s="88"/>
      <c r="AB1" s="19"/>
      <c r="AC1" s="19"/>
      <c r="AD1" s="19"/>
      <c r="AF1" s="19"/>
      <c r="AG1" s="19"/>
      <c r="AH1" s="19"/>
      <c r="AI1" s="19"/>
      <c r="AJ1" s="19"/>
      <c r="AL1" s="84"/>
      <c r="AM1" s="84"/>
      <c r="AN1" s="84"/>
      <c r="AO1" s="84"/>
      <c r="AP1" s="84"/>
      <c r="AQ1" s="84"/>
      <c r="AR1" s="84"/>
      <c r="AS1" s="84"/>
      <c r="AT1" s="84"/>
      <c r="AU1" s="84"/>
      <c r="AV1" s="84"/>
      <c r="AW1" s="84"/>
      <c r="AX1" s="84"/>
      <c r="AY1" s="84"/>
      <c r="AZ1" s="84"/>
      <c r="BA1" s="84"/>
      <c r="BB1" s="84"/>
      <c r="BC1" s="84"/>
      <c r="BD1" s="84"/>
      <c r="BE1" s="84"/>
      <c r="BF1" s="84"/>
    </row>
    <row r="2" spans="1:58" s="13" customFormat="1" ht="30" x14ac:dyDescent="0.45">
      <c r="A2" s="92" t="s">
        <v>77</v>
      </c>
      <c r="B2" s="94"/>
      <c r="C2" s="160" t="str">
        <f>全体!C2</f>
        <v>　　　年　　月　　　　日 ～　　　月　　　　日</v>
      </c>
      <c r="D2" s="161"/>
      <c r="E2" s="161"/>
      <c r="F2" s="161"/>
      <c r="G2" s="162"/>
      <c r="P2" s="97"/>
      <c r="Q2" s="95" t="s">
        <v>71</v>
      </c>
      <c r="R2" s="100">
        <f>全体!Q2</f>
        <v>0</v>
      </c>
      <c r="S2" s="86"/>
      <c r="T2" s="158"/>
      <c r="U2" s="88"/>
      <c r="V2" s="88"/>
      <c r="W2" s="158"/>
      <c r="X2" s="88"/>
      <c r="Y2" s="88"/>
      <c r="Z2" s="88"/>
      <c r="AA2" s="88"/>
      <c r="AB2" s="19"/>
      <c r="AC2" s="19"/>
      <c r="AD2" s="19"/>
      <c r="AE2" s="85"/>
      <c r="AF2" s="19"/>
      <c r="AG2" s="19"/>
      <c r="AH2" s="19"/>
      <c r="AI2" s="19"/>
      <c r="AJ2" s="19"/>
      <c r="AL2" s="84"/>
      <c r="AM2" s="84"/>
      <c r="AN2" s="84"/>
      <c r="AO2" s="84"/>
      <c r="AP2" s="84"/>
      <c r="AQ2" s="84"/>
      <c r="AR2" s="84"/>
      <c r="AS2" s="84"/>
      <c r="AT2" s="84"/>
      <c r="AU2" s="84"/>
      <c r="AV2" s="84"/>
      <c r="AW2" s="84"/>
      <c r="AX2" s="84"/>
      <c r="AY2" s="84"/>
      <c r="AZ2" s="84"/>
      <c r="BA2" s="84"/>
      <c r="BB2" s="84"/>
      <c r="BC2" s="84"/>
      <c r="BD2" s="84"/>
      <c r="BE2" s="84"/>
      <c r="BF2" s="84"/>
    </row>
    <row r="3" spans="1:58" ht="24.6" customHeight="1" x14ac:dyDescent="0.45">
      <c r="P3" s="97"/>
      <c r="Q3" s="96" t="s">
        <v>72</v>
      </c>
      <c r="R3" s="100">
        <f>全体!Q3</f>
        <v>0</v>
      </c>
      <c r="S3" s="159"/>
      <c r="T3" s="159"/>
      <c r="U3" s="159"/>
      <c r="V3" s="159"/>
      <c r="W3" s="159"/>
      <c r="X3" s="159"/>
      <c r="Y3" s="159"/>
      <c r="Z3" s="159"/>
      <c r="AA3" s="159"/>
    </row>
    <row r="4" spans="1:58" ht="12.6" customHeight="1" x14ac:dyDescent="0.45">
      <c r="P4" s="87"/>
    </row>
    <row r="5" spans="1:58" ht="15" x14ac:dyDescent="0.45">
      <c r="B5" s="118" t="s">
        <v>45</v>
      </c>
      <c r="C5" s="119"/>
      <c r="D5" s="12" t="s">
        <v>19</v>
      </c>
      <c r="E5" s="12"/>
      <c r="F5" s="120" t="s">
        <v>39</v>
      </c>
      <c r="G5" s="120"/>
      <c r="H5" s="12"/>
      <c r="I5" s="120">
        <v>300</v>
      </c>
      <c r="J5" s="120"/>
      <c r="K5" s="120" t="s">
        <v>21</v>
      </c>
      <c r="L5" s="120"/>
      <c r="M5" s="120" t="s">
        <v>46</v>
      </c>
      <c r="N5" s="120"/>
      <c r="O5" s="142"/>
      <c r="Q5" s="122" t="s">
        <v>45</v>
      </c>
      <c r="R5" s="123"/>
      <c r="S5" s="11" t="s">
        <v>50</v>
      </c>
      <c r="T5" s="11"/>
      <c r="U5" s="110" t="s">
        <v>39</v>
      </c>
      <c r="V5" s="110"/>
      <c r="W5" s="11"/>
      <c r="X5" s="110">
        <v>300</v>
      </c>
      <c r="Y5" s="110"/>
      <c r="Z5" s="110" t="s">
        <v>21</v>
      </c>
      <c r="AA5" s="110"/>
      <c r="AB5" s="110" t="s">
        <v>51</v>
      </c>
      <c r="AC5" s="110"/>
      <c r="AD5" s="111"/>
    </row>
    <row r="6" spans="1:58" ht="19.95" customHeight="1" x14ac:dyDescent="0.45">
      <c r="B6" s="114" t="s">
        <v>47</v>
      </c>
      <c r="C6" s="115"/>
      <c r="D6" s="115"/>
      <c r="E6" s="116"/>
      <c r="F6" s="114" t="s">
        <v>10</v>
      </c>
      <c r="G6" s="115"/>
      <c r="H6" s="116"/>
      <c r="I6" s="101" t="s">
        <v>62</v>
      </c>
      <c r="J6" s="101"/>
      <c r="K6" s="101"/>
      <c r="L6" s="101"/>
      <c r="M6" s="101"/>
      <c r="N6" s="101"/>
      <c r="O6" s="8" t="s">
        <v>13</v>
      </c>
      <c r="Q6" s="114" t="s">
        <v>63</v>
      </c>
      <c r="R6" s="115"/>
      <c r="S6" s="115"/>
      <c r="T6" s="116"/>
      <c r="U6" s="114" t="s">
        <v>10</v>
      </c>
      <c r="V6" s="115"/>
      <c r="W6" s="116"/>
      <c r="X6" s="101" t="s">
        <v>11</v>
      </c>
      <c r="Y6" s="101"/>
      <c r="Z6" s="101"/>
      <c r="AA6" s="101"/>
      <c r="AB6" s="101"/>
      <c r="AC6" s="101"/>
      <c r="AD6" s="8" t="s">
        <v>13</v>
      </c>
    </row>
    <row r="7" spans="1:58" ht="19.95" customHeight="1" x14ac:dyDescent="0.45">
      <c r="B7" s="108" t="s">
        <v>4</v>
      </c>
      <c r="C7" s="30" t="s">
        <v>5</v>
      </c>
      <c r="D7" s="30" t="s">
        <v>7</v>
      </c>
      <c r="E7" s="30" t="s">
        <v>66</v>
      </c>
      <c r="F7" s="30" t="s">
        <v>5</v>
      </c>
      <c r="G7" s="31" t="s">
        <v>7</v>
      </c>
      <c r="H7" s="30" t="s">
        <v>66</v>
      </c>
      <c r="I7" s="108" t="s">
        <v>12</v>
      </c>
      <c r="J7" s="108"/>
      <c r="K7" s="108"/>
      <c r="L7" s="108"/>
      <c r="M7" s="30" t="s">
        <v>5</v>
      </c>
      <c r="N7" s="30" t="s">
        <v>7</v>
      </c>
      <c r="O7" s="108" t="s">
        <v>14</v>
      </c>
      <c r="Q7" s="108" t="s">
        <v>4</v>
      </c>
      <c r="R7" s="30" t="s">
        <v>5</v>
      </c>
      <c r="S7" s="30" t="s">
        <v>7</v>
      </c>
      <c r="T7" s="30" t="s">
        <v>66</v>
      </c>
      <c r="U7" s="30" t="s">
        <v>5</v>
      </c>
      <c r="V7" s="31" t="s">
        <v>7</v>
      </c>
      <c r="W7" s="30" t="s">
        <v>66</v>
      </c>
      <c r="X7" s="108" t="s">
        <v>12</v>
      </c>
      <c r="Y7" s="108"/>
      <c r="Z7" s="108"/>
      <c r="AA7" s="108"/>
      <c r="AB7" s="30" t="s">
        <v>5</v>
      </c>
      <c r="AC7" s="30" t="s">
        <v>7</v>
      </c>
      <c r="AD7" s="108" t="s">
        <v>14</v>
      </c>
    </row>
    <row r="8" spans="1:58" ht="19.95" customHeight="1" x14ac:dyDescent="0.45">
      <c r="B8" s="109"/>
      <c r="C8" s="32" t="s">
        <v>6</v>
      </c>
      <c r="D8" s="32" t="s">
        <v>8</v>
      </c>
      <c r="E8" s="32" t="s">
        <v>8</v>
      </c>
      <c r="F8" s="32" t="s">
        <v>6</v>
      </c>
      <c r="G8" s="33" t="s">
        <v>8</v>
      </c>
      <c r="H8" s="32" t="s">
        <v>8</v>
      </c>
      <c r="I8" s="109"/>
      <c r="J8" s="109"/>
      <c r="K8" s="109"/>
      <c r="L8" s="109"/>
      <c r="M8" s="32" t="s">
        <v>6</v>
      </c>
      <c r="N8" s="32" t="s">
        <v>8</v>
      </c>
      <c r="O8" s="109"/>
      <c r="Q8" s="109"/>
      <c r="R8" s="32" t="s">
        <v>6</v>
      </c>
      <c r="S8" s="32" t="s">
        <v>8</v>
      </c>
      <c r="T8" s="32" t="s">
        <v>8</v>
      </c>
      <c r="U8" s="32" t="s">
        <v>6</v>
      </c>
      <c r="V8" s="33" t="s">
        <v>8</v>
      </c>
      <c r="W8" s="32" t="s">
        <v>8</v>
      </c>
      <c r="X8" s="109"/>
      <c r="Y8" s="109"/>
      <c r="Z8" s="109"/>
      <c r="AA8" s="109"/>
      <c r="AB8" s="32" t="s">
        <v>6</v>
      </c>
      <c r="AC8" s="32" t="s">
        <v>8</v>
      </c>
      <c r="AD8" s="109"/>
    </row>
    <row r="9" spans="1:58" ht="19.95" customHeight="1" x14ac:dyDescent="0.45">
      <c r="B9" s="108" t="s">
        <v>0</v>
      </c>
      <c r="C9" s="108">
        <v>400</v>
      </c>
      <c r="D9" s="108">
        <v>64</v>
      </c>
      <c r="E9" s="150">
        <f>H9+H11+H13</f>
        <v>0</v>
      </c>
      <c r="F9" s="101">
        <v>100</v>
      </c>
      <c r="G9" s="101">
        <v>16</v>
      </c>
      <c r="H9" s="108">
        <f>O9+O10</f>
        <v>0</v>
      </c>
      <c r="I9" s="34" t="s">
        <v>1</v>
      </c>
      <c r="J9" s="35">
        <v>1</v>
      </c>
      <c r="K9" s="35" t="s">
        <v>3</v>
      </c>
      <c r="L9" s="35">
        <v>1</v>
      </c>
      <c r="M9" s="36">
        <v>100</v>
      </c>
      <c r="N9" s="36">
        <v>16</v>
      </c>
      <c r="O9" s="15"/>
      <c r="Q9" s="108" t="s">
        <v>52</v>
      </c>
      <c r="R9" s="108">
        <v>350</v>
      </c>
      <c r="S9" s="108">
        <v>97</v>
      </c>
      <c r="T9" s="108">
        <f>W9+W11+W13</f>
        <v>0</v>
      </c>
      <c r="U9" s="101">
        <v>100</v>
      </c>
      <c r="V9" s="101">
        <v>28</v>
      </c>
      <c r="W9" s="108">
        <f>AD9+AD10</f>
        <v>0</v>
      </c>
      <c r="X9" s="34" t="s">
        <v>1</v>
      </c>
      <c r="Y9" s="35">
        <v>1</v>
      </c>
      <c r="Z9" s="35" t="s">
        <v>3</v>
      </c>
      <c r="AA9" s="35">
        <v>1</v>
      </c>
      <c r="AB9" s="36">
        <v>100</v>
      </c>
      <c r="AC9" s="36">
        <v>28</v>
      </c>
      <c r="AD9" s="23"/>
    </row>
    <row r="10" spans="1:58" ht="19.95" customHeight="1" x14ac:dyDescent="0.45">
      <c r="B10" s="126"/>
      <c r="C10" s="126"/>
      <c r="D10" s="126"/>
      <c r="E10" s="151"/>
      <c r="F10" s="101"/>
      <c r="G10" s="101"/>
      <c r="H10" s="109"/>
      <c r="I10" s="37" t="s">
        <v>1</v>
      </c>
      <c r="J10" s="38">
        <v>1</v>
      </c>
      <c r="K10" s="38" t="s">
        <v>3</v>
      </c>
      <c r="L10" s="38">
        <v>2</v>
      </c>
      <c r="M10" s="39">
        <v>100</v>
      </c>
      <c r="N10" s="39">
        <v>16</v>
      </c>
      <c r="O10" s="16"/>
      <c r="Q10" s="126"/>
      <c r="R10" s="126"/>
      <c r="S10" s="126"/>
      <c r="T10" s="126"/>
      <c r="U10" s="101"/>
      <c r="V10" s="101"/>
      <c r="W10" s="109"/>
      <c r="X10" s="37" t="s">
        <v>1</v>
      </c>
      <c r="Y10" s="38">
        <v>1</v>
      </c>
      <c r="Z10" s="38" t="s">
        <v>3</v>
      </c>
      <c r="AA10" s="38">
        <v>2</v>
      </c>
      <c r="AB10" s="39">
        <v>100</v>
      </c>
      <c r="AC10" s="39">
        <v>28</v>
      </c>
      <c r="AD10" s="24"/>
    </row>
    <row r="11" spans="1:58" ht="19.95" customHeight="1" x14ac:dyDescent="0.45">
      <c r="B11" s="126"/>
      <c r="C11" s="126"/>
      <c r="D11" s="126"/>
      <c r="E11" s="151"/>
      <c r="F11" s="109">
        <v>100</v>
      </c>
      <c r="G11" s="144">
        <v>16</v>
      </c>
      <c r="H11" s="108">
        <f>O11+O12</f>
        <v>0</v>
      </c>
      <c r="I11" s="34" t="s">
        <v>1</v>
      </c>
      <c r="J11" s="35">
        <v>2</v>
      </c>
      <c r="K11" s="35" t="s">
        <v>3</v>
      </c>
      <c r="L11" s="35">
        <v>1</v>
      </c>
      <c r="M11" s="36">
        <v>100</v>
      </c>
      <c r="N11" s="36">
        <v>16</v>
      </c>
      <c r="O11" s="15"/>
      <c r="Q11" s="126"/>
      <c r="R11" s="126"/>
      <c r="S11" s="126"/>
      <c r="T11" s="126"/>
      <c r="U11" s="109">
        <v>100</v>
      </c>
      <c r="V11" s="144">
        <v>28</v>
      </c>
      <c r="W11" s="108">
        <f>AD11+AD12</f>
        <v>0</v>
      </c>
      <c r="X11" s="34" t="s">
        <v>1</v>
      </c>
      <c r="Y11" s="35">
        <v>2</v>
      </c>
      <c r="Z11" s="35" t="s">
        <v>3</v>
      </c>
      <c r="AA11" s="35">
        <v>1</v>
      </c>
      <c r="AB11" s="36">
        <v>100</v>
      </c>
      <c r="AC11" s="36">
        <v>28</v>
      </c>
      <c r="AD11" s="23"/>
    </row>
    <row r="12" spans="1:58" ht="19.95" customHeight="1" x14ac:dyDescent="0.45">
      <c r="B12" s="126"/>
      <c r="C12" s="126"/>
      <c r="D12" s="126"/>
      <c r="E12" s="151"/>
      <c r="F12" s="101"/>
      <c r="G12" s="116"/>
      <c r="H12" s="109"/>
      <c r="I12" s="37" t="s">
        <v>1</v>
      </c>
      <c r="J12" s="38">
        <v>2</v>
      </c>
      <c r="K12" s="38" t="s">
        <v>3</v>
      </c>
      <c r="L12" s="38">
        <v>2</v>
      </c>
      <c r="M12" s="39">
        <v>100</v>
      </c>
      <c r="N12" s="39">
        <v>16</v>
      </c>
      <c r="O12" s="16"/>
      <c r="Q12" s="126"/>
      <c r="R12" s="126"/>
      <c r="S12" s="126"/>
      <c r="T12" s="126"/>
      <c r="U12" s="101"/>
      <c r="V12" s="116"/>
      <c r="W12" s="109"/>
      <c r="X12" s="37" t="s">
        <v>1</v>
      </c>
      <c r="Y12" s="38">
        <v>2</v>
      </c>
      <c r="Z12" s="38" t="s">
        <v>3</v>
      </c>
      <c r="AA12" s="38">
        <v>2</v>
      </c>
      <c r="AB12" s="39">
        <v>100</v>
      </c>
      <c r="AC12" s="39">
        <v>28</v>
      </c>
      <c r="AD12" s="24"/>
    </row>
    <row r="13" spans="1:58" ht="19.95" customHeight="1" x14ac:dyDescent="0.45">
      <c r="B13" s="126"/>
      <c r="C13" s="126"/>
      <c r="D13" s="126"/>
      <c r="E13" s="151"/>
      <c r="F13" s="101">
        <v>100</v>
      </c>
      <c r="G13" s="116">
        <v>16</v>
      </c>
      <c r="H13" s="108">
        <f t="shared" ref="H13" si="0">O13+O14</f>
        <v>0</v>
      </c>
      <c r="I13" s="34" t="s">
        <v>24</v>
      </c>
      <c r="J13" s="35">
        <v>1</v>
      </c>
      <c r="K13" s="35" t="s">
        <v>3</v>
      </c>
      <c r="L13" s="35">
        <v>1</v>
      </c>
      <c r="M13" s="36">
        <v>100</v>
      </c>
      <c r="N13" s="36">
        <v>16</v>
      </c>
      <c r="O13" s="15"/>
      <c r="Q13" s="126"/>
      <c r="R13" s="126"/>
      <c r="S13" s="126"/>
      <c r="T13" s="126"/>
      <c r="U13" s="101">
        <v>100</v>
      </c>
      <c r="V13" s="116">
        <v>28</v>
      </c>
      <c r="W13" s="108">
        <f>AD13+AD14</f>
        <v>0</v>
      </c>
      <c r="X13" s="34" t="s">
        <v>24</v>
      </c>
      <c r="Y13" s="35">
        <v>1</v>
      </c>
      <c r="Z13" s="35" t="s">
        <v>3</v>
      </c>
      <c r="AA13" s="35">
        <v>1</v>
      </c>
      <c r="AB13" s="36">
        <v>100</v>
      </c>
      <c r="AC13" s="36">
        <v>28</v>
      </c>
      <c r="AD13" s="23"/>
    </row>
    <row r="14" spans="1:58" ht="19.95" customHeight="1" thickBot="1" x14ac:dyDescent="0.5">
      <c r="B14" s="130"/>
      <c r="C14" s="130"/>
      <c r="D14" s="130"/>
      <c r="E14" s="152"/>
      <c r="F14" s="143"/>
      <c r="G14" s="145"/>
      <c r="H14" s="130"/>
      <c r="I14" s="42" t="s">
        <v>24</v>
      </c>
      <c r="J14" s="43">
        <v>2</v>
      </c>
      <c r="K14" s="43" t="s">
        <v>3</v>
      </c>
      <c r="L14" s="43">
        <v>1</v>
      </c>
      <c r="M14" s="44">
        <v>100</v>
      </c>
      <c r="N14" s="44">
        <v>16</v>
      </c>
      <c r="O14" s="17"/>
      <c r="Q14" s="130"/>
      <c r="R14" s="130"/>
      <c r="S14" s="130"/>
      <c r="T14" s="130"/>
      <c r="U14" s="143"/>
      <c r="V14" s="145"/>
      <c r="W14" s="130"/>
      <c r="X14" s="42" t="s">
        <v>24</v>
      </c>
      <c r="Y14" s="43">
        <v>2</v>
      </c>
      <c r="Z14" s="43" t="s">
        <v>3</v>
      </c>
      <c r="AA14" s="43">
        <v>1</v>
      </c>
      <c r="AB14" s="44">
        <v>100</v>
      </c>
      <c r="AC14" s="44">
        <v>28</v>
      </c>
      <c r="AD14" s="28"/>
    </row>
    <row r="15" spans="1:58" ht="19.95" customHeight="1" thickTop="1" x14ac:dyDescent="0.45">
      <c r="B15" s="126" t="s">
        <v>17</v>
      </c>
      <c r="C15" s="126">
        <v>300</v>
      </c>
      <c r="D15" s="126">
        <v>48</v>
      </c>
      <c r="E15" s="125">
        <f>H15+H17+H19</f>
        <v>0</v>
      </c>
      <c r="F15" s="109">
        <v>100</v>
      </c>
      <c r="G15" s="109">
        <v>16</v>
      </c>
      <c r="H15" s="126">
        <f t="shared" ref="H15" si="1">O15+O16</f>
        <v>0</v>
      </c>
      <c r="I15" s="45" t="s">
        <v>16</v>
      </c>
      <c r="J15" s="46">
        <v>1</v>
      </c>
      <c r="K15" s="46" t="s">
        <v>3</v>
      </c>
      <c r="L15" s="46">
        <v>1</v>
      </c>
      <c r="M15" s="47">
        <v>100</v>
      </c>
      <c r="N15" s="47">
        <v>16</v>
      </c>
      <c r="O15" s="26"/>
      <c r="Q15" s="126" t="s">
        <v>31</v>
      </c>
      <c r="R15" s="126">
        <v>300</v>
      </c>
      <c r="S15" s="126">
        <v>84</v>
      </c>
      <c r="T15" s="125">
        <f>W15+W17+W19</f>
        <v>0</v>
      </c>
      <c r="U15" s="109">
        <v>100</v>
      </c>
      <c r="V15" s="109">
        <v>28</v>
      </c>
      <c r="W15" s="126">
        <f>AD15+AD16</f>
        <v>0</v>
      </c>
      <c r="X15" s="45" t="s">
        <v>16</v>
      </c>
      <c r="Y15" s="46">
        <v>1</v>
      </c>
      <c r="Z15" s="46" t="s">
        <v>3</v>
      </c>
      <c r="AA15" s="46">
        <v>1</v>
      </c>
      <c r="AB15" s="47">
        <v>100</v>
      </c>
      <c r="AC15" s="47">
        <v>28</v>
      </c>
      <c r="AD15" s="27"/>
    </row>
    <row r="16" spans="1:58" ht="19.95" customHeight="1" x14ac:dyDescent="0.45">
      <c r="B16" s="126"/>
      <c r="C16" s="126"/>
      <c r="D16" s="126"/>
      <c r="E16" s="126"/>
      <c r="F16" s="101"/>
      <c r="G16" s="101"/>
      <c r="H16" s="109"/>
      <c r="I16" s="37" t="s">
        <v>16</v>
      </c>
      <c r="J16" s="38">
        <v>1</v>
      </c>
      <c r="K16" s="38" t="s">
        <v>3</v>
      </c>
      <c r="L16" s="38">
        <v>2</v>
      </c>
      <c r="M16" s="39">
        <v>100</v>
      </c>
      <c r="N16" s="39">
        <v>16</v>
      </c>
      <c r="O16" s="16"/>
      <c r="Q16" s="126"/>
      <c r="R16" s="126"/>
      <c r="S16" s="126"/>
      <c r="T16" s="126"/>
      <c r="U16" s="101"/>
      <c r="V16" s="101"/>
      <c r="W16" s="109"/>
      <c r="X16" s="37" t="s">
        <v>16</v>
      </c>
      <c r="Y16" s="38">
        <v>1</v>
      </c>
      <c r="Z16" s="38" t="s">
        <v>3</v>
      </c>
      <c r="AA16" s="38">
        <v>2</v>
      </c>
      <c r="AB16" s="39">
        <v>100</v>
      </c>
      <c r="AC16" s="39">
        <v>28</v>
      </c>
      <c r="AD16" s="24"/>
    </row>
    <row r="17" spans="2:30" ht="19.95" customHeight="1" x14ac:dyDescent="0.45">
      <c r="B17" s="126"/>
      <c r="C17" s="126"/>
      <c r="D17" s="126"/>
      <c r="E17" s="126"/>
      <c r="F17" s="109">
        <v>100</v>
      </c>
      <c r="G17" s="144">
        <v>16</v>
      </c>
      <c r="H17" s="108">
        <f t="shared" ref="H17" si="2">O17+O18</f>
        <v>0</v>
      </c>
      <c r="I17" s="34" t="s">
        <v>16</v>
      </c>
      <c r="J17" s="35">
        <v>2</v>
      </c>
      <c r="K17" s="35" t="s">
        <v>3</v>
      </c>
      <c r="L17" s="35">
        <v>1</v>
      </c>
      <c r="M17" s="36">
        <v>100</v>
      </c>
      <c r="N17" s="36">
        <v>16</v>
      </c>
      <c r="O17" s="15"/>
      <c r="Q17" s="126"/>
      <c r="R17" s="126"/>
      <c r="S17" s="126"/>
      <c r="T17" s="126"/>
      <c r="U17" s="109">
        <v>100</v>
      </c>
      <c r="V17" s="144">
        <v>28</v>
      </c>
      <c r="W17" s="108">
        <f>AD17+AD18</f>
        <v>0</v>
      </c>
      <c r="X17" s="34" t="s">
        <v>16</v>
      </c>
      <c r="Y17" s="35">
        <v>2</v>
      </c>
      <c r="Z17" s="35" t="s">
        <v>3</v>
      </c>
      <c r="AA17" s="35">
        <v>1</v>
      </c>
      <c r="AB17" s="36">
        <v>100</v>
      </c>
      <c r="AC17" s="36">
        <v>28</v>
      </c>
      <c r="AD17" s="23"/>
    </row>
    <row r="18" spans="2:30" ht="19.95" customHeight="1" x14ac:dyDescent="0.45">
      <c r="B18" s="126"/>
      <c r="C18" s="126"/>
      <c r="D18" s="126"/>
      <c r="E18" s="126"/>
      <c r="F18" s="101"/>
      <c r="G18" s="116"/>
      <c r="H18" s="109"/>
      <c r="I18" s="37" t="s">
        <v>16</v>
      </c>
      <c r="J18" s="38">
        <v>2</v>
      </c>
      <c r="K18" s="38" t="s">
        <v>3</v>
      </c>
      <c r="L18" s="38">
        <v>2</v>
      </c>
      <c r="M18" s="39">
        <v>100</v>
      </c>
      <c r="N18" s="39">
        <v>16</v>
      </c>
      <c r="O18" s="16"/>
      <c r="Q18" s="126"/>
      <c r="R18" s="126"/>
      <c r="S18" s="126"/>
      <c r="T18" s="126"/>
      <c r="U18" s="101"/>
      <c r="V18" s="116"/>
      <c r="W18" s="109"/>
      <c r="X18" s="37" t="s">
        <v>16</v>
      </c>
      <c r="Y18" s="38">
        <v>2</v>
      </c>
      <c r="Z18" s="38" t="s">
        <v>3</v>
      </c>
      <c r="AA18" s="38">
        <v>2</v>
      </c>
      <c r="AB18" s="39">
        <v>100</v>
      </c>
      <c r="AC18" s="39">
        <v>28</v>
      </c>
      <c r="AD18" s="24"/>
    </row>
    <row r="19" spans="2:30" ht="19.95" customHeight="1" x14ac:dyDescent="0.45">
      <c r="B19" s="126"/>
      <c r="C19" s="126"/>
      <c r="D19" s="126"/>
      <c r="E19" s="126"/>
      <c r="F19" s="101">
        <v>100</v>
      </c>
      <c r="G19" s="116">
        <v>16</v>
      </c>
      <c r="H19" s="108">
        <f t="shared" ref="H19" si="3">O19+O20</f>
        <v>0</v>
      </c>
      <c r="I19" s="34" t="s">
        <v>16</v>
      </c>
      <c r="J19" s="35">
        <v>3</v>
      </c>
      <c r="K19" s="35" t="s">
        <v>3</v>
      </c>
      <c r="L19" s="35">
        <v>1</v>
      </c>
      <c r="M19" s="36">
        <v>100</v>
      </c>
      <c r="N19" s="36">
        <v>16</v>
      </c>
      <c r="O19" s="15"/>
      <c r="Q19" s="126"/>
      <c r="R19" s="126"/>
      <c r="S19" s="126"/>
      <c r="T19" s="126"/>
      <c r="U19" s="101">
        <v>100</v>
      </c>
      <c r="V19" s="116">
        <v>28</v>
      </c>
      <c r="W19" s="108">
        <f>AD19+AD20</f>
        <v>0</v>
      </c>
      <c r="X19" s="34" t="s">
        <v>16</v>
      </c>
      <c r="Y19" s="35">
        <v>3</v>
      </c>
      <c r="Z19" s="35" t="s">
        <v>3</v>
      </c>
      <c r="AA19" s="35">
        <v>1</v>
      </c>
      <c r="AB19" s="36">
        <v>100</v>
      </c>
      <c r="AC19" s="36">
        <v>28</v>
      </c>
      <c r="AD19" s="23"/>
    </row>
    <row r="20" spans="2:30" ht="19.95" customHeight="1" x14ac:dyDescent="0.45">
      <c r="B20" s="109"/>
      <c r="C20" s="109"/>
      <c r="D20" s="109"/>
      <c r="E20" s="109"/>
      <c r="F20" s="101"/>
      <c r="G20" s="116"/>
      <c r="H20" s="109"/>
      <c r="I20" s="37" t="s">
        <v>16</v>
      </c>
      <c r="J20" s="38">
        <v>3</v>
      </c>
      <c r="K20" s="38" t="s">
        <v>3</v>
      </c>
      <c r="L20" s="38">
        <v>2</v>
      </c>
      <c r="M20" s="39">
        <v>100</v>
      </c>
      <c r="N20" s="39">
        <v>16</v>
      </c>
      <c r="O20" s="16"/>
      <c r="Q20" s="109"/>
      <c r="R20" s="109"/>
      <c r="S20" s="109"/>
      <c r="T20" s="109"/>
      <c r="U20" s="101"/>
      <c r="V20" s="116"/>
      <c r="W20" s="109"/>
      <c r="X20" s="37" t="s">
        <v>16</v>
      </c>
      <c r="Y20" s="38">
        <v>3</v>
      </c>
      <c r="Z20" s="38" t="s">
        <v>3</v>
      </c>
      <c r="AA20" s="38">
        <v>2</v>
      </c>
      <c r="AB20" s="39">
        <v>100</v>
      </c>
      <c r="AC20" s="39">
        <v>28</v>
      </c>
      <c r="AD20" s="24"/>
    </row>
    <row r="51" spans="1:29" ht="19.95" customHeight="1" x14ac:dyDescent="0.45">
      <c r="B51" s="153"/>
      <c r="C51" s="153"/>
      <c r="D51" s="153"/>
      <c r="E51" s="153"/>
      <c r="F51" s="153"/>
      <c r="G51" s="153"/>
      <c r="H51" s="153"/>
      <c r="I51" s="153"/>
      <c r="J51" s="153"/>
      <c r="K51" s="153"/>
      <c r="L51" s="153"/>
      <c r="M51" s="153"/>
      <c r="N51" s="153"/>
      <c r="O51" s="153"/>
      <c r="P51" s="3"/>
      <c r="Q51" s="3"/>
      <c r="R51" s="3"/>
      <c r="S51" s="3"/>
      <c r="T51" s="3"/>
      <c r="U51" s="3"/>
      <c r="V51" s="3"/>
      <c r="W51" s="3"/>
      <c r="X51" s="3"/>
      <c r="Y51" s="3"/>
      <c r="Z51" s="3"/>
      <c r="AA51" s="3"/>
      <c r="AB51" s="3"/>
      <c r="AC51" s="3"/>
    </row>
    <row r="52" spans="1:29" ht="19.95" customHeight="1" x14ac:dyDescent="0.45">
      <c r="B52" s="153"/>
      <c r="C52" s="153"/>
      <c r="D52" s="153"/>
      <c r="E52" s="153"/>
      <c r="F52" s="153"/>
      <c r="G52" s="153"/>
      <c r="H52" s="153"/>
      <c r="I52" s="153"/>
      <c r="J52" s="153"/>
      <c r="K52" s="153"/>
      <c r="L52" s="153"/>
      <c r="M52" s="153"/>
      <c r="N52" s="153"/>
      <c r="O52" s="153"/>
      <c r="P52" s="3"/>
      <c r="Q52" s="3"/>
      <c r="R52" s="3"/>
      <c r="S52" s="3"/>
      <c r="T52" s="3"/>
      <c r="U52" s="3"/>
      <c r="V52" s="3"/>
      <c r="W52" s="3"/>
      <c r="X52" s="3"/>
      <c r="Y52" s="3"/>
      <c r="Z52" s="3"/>
      <c r="AA52" s="3"/>
      <c r="AB52" s="3"/>
      <c r="AC52" s="3"/>
    </row>
    <row r="53" spans="1:29" ht="19.95" customHeight="1" x14ac:dyDescent="0.45">
      <c r="B53" s="153"/>
      <c r="C53" s="153"/>
      <c r="D53" s="153"/>
      <c r="E53" s="153"/>
      <c r="F53" s="153"/>
      <c r="G53" s="153"/>
      <c r="H53" s="153"/>
      <c r="I53" s="153"/>
      <c r="J53" s="153"/>
      <c r="K53" s="153"/>
      <c r="L53" s="153"/>
      <c r="M53" s="153"/>
      <c r="N53" s="153"/>
      <c r="O53" s="153"/>
      <c r="P53" s="3"/>
      <c r="Q53" s="3"/>
      <c r="R53" s="3"/>
      <c r="S53" s="3"/>
      <c r="T53" s="3"/>
      <c r="U53" s="3"/>
      <c r="V53" s="3"/>
      <c r="W53" s="3"/>
      <c r="X53" s="3"/>
      <c r="Y53" s="3"/>
      <c r="Z53" s="3"/>
      <c r="AA53" s="3"/>
      <c r="AB53" s="3"/>
      <c r="AC53" s="3"/>
    </row>
    <row r="54" spans="1:29" ht="19.95" customHeight="1" x14ac:dyDescent="0.45">
      <c r="B54" s="153"/>
      <c r="C54" s="153"/>
      <c r="D54" s="153"/>
      <c r="E54" s="153"/>
      <c r="F54" s="153"/>
      <c r="G54" s="153"/>
      <c r="H54" s="153"/>
      <c r="I54" s="153"/>
      <c r="J54" s="153"/>
      <c r="K54" s="153"/>
      <c r="L54" s="153"/>
      <c r="M54" s="153"/>
      <c r="N54" s="153"/>
      <c r="O54" s="153"/>
      <c r="P54" s="3"/>
      <c r="Q54" s="3"/>
      <c r="R54" s="3"/>
      <c r="S54" s="3"/>
      <c r="T54" s="3"/>
      <c r="U54" s="3"/>
      <c r="V54" s="3"/>
      <c r="W54" s="3"/>
      <c r="X54" s="3"/>
      <c r="Y54" s="3"/>
      <c r="Z54" s="3"/>
      <c r="AA54" s="3"/>
      <c r="AB54" s="3"/>
      <c r="AC54" s="3"/>
    </row>
    <row r="55" spans="1:29" ht="19.95" customHeight="1" x14ac:dyDescent="0.45">
      <c r="B55" s="4"/>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ht="19.95" customHeight="1" x14ac:dyDescent="0.4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ht="19.95" customHeight="1" x14ac:dyDescent="0.45">
      <c r="A57" s="3"/>
    </row>
    <row r="58" spans="1:29" ht="19.95" customHeight="1" x14ac:dyDescent="0.45">
      <c r="A58" s="3"/>
    </row>
    <row r="59" spans="1:29" ht="19.95" customHeight="1" x14ac:dyDescent="0.45">
      <c r="A59" s="3"/>
    </row>
    <row r="60" spans="1:29" ht="19.95" customHeight="1" x14ac:dyDescent="0.45">
      <c r="B60" s="2"/>
      <c r="C60" s="3"/>
      <c r="D60" s="3"/>
      <c r="E60" s="3"/>
      <c r="F60" s="3"/>
      <c r="G60" s="3"/>
      <c r="H60" s="3"/>
      <c r="I60" s="3"/>
      <c r="J60" s="3"/>
      <c r="K60" s="3"/>
      <c r="L60" s="3"/>
      <c r="M60" s="3"/>
      <c r="N60" s="3"/>
      <c r="O60" s="3"/>
      <c r="P60" s="3"/>
      <c r="Q60" s="3"/>
      <c r="R60" s="3"/>
      <c r="S60" s="3"/>
      <c r="T60" s="3"/>
      <c r="U60" s="3"/>
      <c r="V60" s="3"/>
      <c r="W60" s="3"/>
      <c r="X60" s="3"/>
      <c r="Y60" s="3"/>
      <c r="Z60" s="3"/>
      <c r="AA60" s="3"/>
      <c r="AB60" s="3"/>
      <c r="AC60" s="3"/>
    </row>
    <row r="61" spans="1:29" ht="19.95" customHeight="1" x14ac:dyDescent="0.45">
      <c r="B61" s="2"/>
      <c r="C61" s="3"/>
      <c r="D61" s="3"/>
      <c r="E61" s="3"/>
      <c r="F61" s="3"/>
      <c r="G61" s="3"/>
      <c r="H61" s="3"/>
      <c r="I61" s="3"/>
      <c r="J61" s="3"/>
      <c r="K61" s="3"/>
      <c r="L61" s="3"/>
      <c r="M61" s="3"/>
      <c r="N61" s="3"/>
      <c r="O61" s="3"/>
      <c r="P61" s="3"/>
      <c r="Q61" s="3"/>
      <c r="R61" s="3"/>
      <c r="S61" s="3"/>
      <c r="T61" s="3"/>
      <c r="U61" s="3"/>
      <c r="V61" s="3"/>
      <c r="W61" s="3"/>
      <c r="X61" s="3"/>
      <c r="Y61" s="3"/>
      <c r="Z61" s="3"/>
      <c r="AA61" s="3"/>
      <c r="AB61" s="3"/>
      <c r="AC61" s="3"/>
    </row>
    <row r="62" spans="1:29" ht="19.95" customHeight="1" x14ac:dyDescent="0.45">
      <c r="B62" s="2"/>
    </row>
    <row r="63" spans="1:29" ht="19.95" customHeight="1" x14ac:dyDescent="0.45">
      <c r="B63" s="2"/>
    </row>
    <row r="64" spans="1:29" ht="19.95" customHeight="1" x14ac:dyDescent="0.45">
      <c r="B64" s="2"/>
    </row>
    <row r="65" spans="2:2" ht="19.95" customHeight="1" x14ac:dyDescent="0.45">
      <c r="B65" s="3"/>
    </row>
    <row r="67" spans="2:2" ht="19.95" customHeight="1" x14ac:dyDescent="0.45">
      <c r="B67" s="3"/>
    </row>
  </sheetData>
  <sheetProtection selectLockedCells="1"/>
  <mergeCells count="75">
    <mergeCell ref="B51:O54"/>
    <mergeCell ref="U19:U20"/>
    <mergeCell ref="V19:V20"/>
    <mergeCell ref="W19:W20"/>
    <mergeCell ref="U17:U18"/>
    <mergeCell ref="V17:V18"/>
    <mergeCell ref="W17:W18"/>
    <mergeCell ref="F19:F20"/>
    <mergeCell ref="S15:S20"/>
    <mergeCell ref="T15:T20"/>
    <mergeCell ref="U15:U16"/>
    <mergeCell ref="V15:V16"/>
    <mergeCell ref="W15:W16"/>
    <mergeCell ref="F17:F18"/>
    <mergeCell ref="G17:G18"/>
    <mergeCell ref="E15:E20"/>
    <mergeCell ref="U13:U14"/>
    <mergeCell ref="V13:V14"/>
    <mergeCell ref="W13:W14"/>
    <mergeCell ref="B15:B20"/>
    <mergeCell ref="C15:C20"/>
    <mergeCell ref="D15:D20"/>
    <mergeCell ref="F15:F16"/>
    <mergeCell ref="G15:G16"/>
    <mergeCell ref="H15:H16"/>
    <mergeCell ref="Q15:Q20"/>
    <mergeCell ref="R15:R20"/>
    <mergeCell ref="H17:H18"/>
    <mergeCell ref="G19:G20"/>
    <mergeCell ref="H19:H20"/>
    <mergeCell ref="U11:U12"/>
    <mergeCell ref="V11:V12"/>
    <mergeCell ref="W11:W12"/>
    <mergeCell ref="F13:F14"/>
    <mergeCell ref="T9:T14"/>
    <mergeCell ref="U9:U10"/>
    <mergeCell ref="V9:V10"/>
    <mergeCell ref="W9:W10"/>
    <mergeCell ref="F9:F10"/>
    <mergeCell ref="G9:G10"/>
    <mergeCell ref="H9:H10"/>
    <mergeCell ref="Q9:Q14"/>
    <mergeCell ref="R9:R14"/>
    <mergeCell ref="S9:S14"/>
    <mergeCell ref="F11:F12"/>
    <mergeCell ref="G11:G12"/>
    <mergeCell ref="H11:H12"/>
    <mergeCell ref="G13:G14"/>
    <mergeCell ref="B9:B14"/>
    <mergeCell ref="C9:C14"/>
    <mergeCell ref="D9:D14"/>
    <mergeCell ref="E9:E14"/>
    <mergeCell ref="H13:H14"/>
    <mergeCell ref="AD7:AD8"/>
    <mergeCell ref="B6:E6"/>
    <mergeCell ref="F6:H6"/>
    <mergeCell ref="I6:N6"/>
    <mergeCell ref="Q6:T6"/>
    <mergeCell ref="U6:W6"/>
    <mergeCell ref="X6:AC6"/>
    <mergeCell ref="B7:B8"/>
    <mergeCell ref="I7:L8"/>
    <mergeCell ref="O7:O8"/>
    <mergeCell ref="Q7:Q8"/>
    <mergeCell ref="X7:AA8"/>
    <mergeCell ref="AB5:AD5"/>
    <mergeCell ref="B5:C5"/>
    <mergeCell ref="F5:G5"/>
    <mergeCell ref="I5:J5"/>
    <mergeCell ref="K5:L5"/>
    <mergeCell ref="M5:O5"/>
    <mergeCell ref="Q5:R5"/>
    <mergeCell ref="U5:V5"/>
    <mergeCell ref="X5:Y5"/>
    <mergeCell ref="Z5:AA5"/>
  </mergeCells>
  <phoneticPr fontId="1"/>
  <conditionalFormatting sqref="E9:E14">
    <cfRule type="cellIs" dxfId="32" priority="32" operator="greaterThan">
      <formula>64</formula>
    </cfRule>
  </conditionalFormatting>
  <conditionalFormatting sqref="E15:E20">
    <cfRule type="cellIs" dxfId="31" priority="31" operator="greaterThan">
      <formula>48</formula>
    </cfRule>
  </conditionalFormatting>
  <conditionalFormatting sqref="H9:H20">
    <cfRule type="cellIs" dxfId="30" priority="33" operator="greaterThan">
      <formula>16</formula>
    </cfRule>
  </conditionalFormatting>
  <conditionalFormatting sqref="O9:O20">
    <cfRule type="cellIs" dxfId="29" priority="30" operator="greaterThan">
      <formula>16</formula>
    </cfRule>
  </conditionalFormatting>
  <conditionalFormatting sqref="T9:T14">
    <cfRule type="cellIs" dxfId="28" priority="18" operator="greaterThan">
      <formula>97</formula>
    </cfRule>
  </conditionalFormatting>
  <conditionalFormatting sqref="T15:T20">
    <cfRule type="cellIs" dxfId="27" priority="17" operator="greaterThan">
      <formula>84</formula>
    </cfRule>
  </conditionalFormatting>
  <conditionalFormatting sqref="W9:W20">
    <cfRule type="cellIs" dxfId="26" priority="19" operator="greaterThan">
      <formula>28</formula>
    </cfRule>
  </conditionalFormatting>
  <conditionalFormatting sqref="AD9:AD20">
    <cfRule type="cellIs" dxfId="25" priority="20" operator="greaterThan">
      <formula>28</formula>
    </cfRule>
  </conditionalFormatting>
  <printOptions horizontalCentered="1" verticalCentered="1"/>
  <pageMargins left="0.31496062992125984" right="0.31496062992125984" top="0.35433070866141736" bottom="0.35433070866141736" header="0.31496062992125984" footer="0.31496062992125984"/>
  <pageSetup paperSize="8"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0E8DD-FC57-4790-9E35-C7AD6295F264}">
  <sheetPr>
    <pageSetUpPr fitToPage="1"/>
  </sheetPr>
  <dimension ref="A1:BF61"/>
  <sheetViews>
    <sheetView zoomScale="70" zoomScaleNormal="70" workbookViewId="0">
      <selection activeCell="N12" sqref="N12"/>
    </sheetView>
  </sheetViews>
  <sheetFormatPr defaultColWidth="8.69921875" defaultRowHeight="19.95" customHeight="1" x14ac:dyDescent="0.45"/>
  <cols>
    <col min="1" max="1" width="5" style="1" customWidth="1"/>
    <col min="2" max="7" width="8" style="1" customWidth="1"/>
    <col min="8" max="11" width="2.5" style="1" customWidth="1"/>
    <col min="12" max="12" width="5.8984375" style="1" customWidth="1"/>
    <col min="13" max="13" width="8" style="1" customWidth="1"/>
    <col min="14" max="14" width="5.8984375" style="1" customWidth="1"/>
    <col min="15" max="15" width="7.5" style="1" bestFit="1" customWidth="1"/>
    <col min="16" max="16" width="3.5" style="1" customWidth="1"/>
    <col min="17" max="23" width="8" style="1" customWidth="1"/>
    <col min="24" max="25" width="2.5" style="1" customWidth="1"/>
    <col min="26" max="27" width="5.5" style="1" customWidth="1"/>
    <col min="28" max="28" width="8" style="1" customWidth="1"/>
    <col min="29" max="29" width="6.796875" style="1" customWidth="1"/>
    <col min="30" max="36" width="8" style="1" customWidth="1"/>
    <col min="37" max="40" width="2.5" style="1" customWidth="1"/>
    <col min="41" max="43" width="8" style="1" customWidth="1"/>
    <col min="44" max="44" width="1.5" style="1" customWidth="1"/>
    <col min="45" max="51" width="8" style="1" customWidth="1"/>
    <col min="52" max="55" width="2.5" style="1" customWidth="1"/>
    <col min="56" max="58" width="8" style="1" customWidth="1"/>
    <col min="59" max="16384" width="8.69921875" style="1"/>
  </cols>
  <sheetData>
    <row r="1" spans="1:58" s="13" customFormat="1" ht="30" x14ac:dyDescent="0.45">
      <c r="A1" s="6" t="s">
        <v>57</v>
      </c>
      <c r="P1" s="97"/>
      <c r="Q1" s="95" t="s">
        <v>70</v>
      </c>
      <c r="R1" s="100">
        <f>全体!Q1</f>
        <v>0</v>
      </c>
      <c r="S1" s="86"/>
      <c r="T1" s="158"/>
      <c r="U1" s="88"/>
      <c r="V1" s="88"/>
      <c r="W1" s="158"/>
      <c r="X1" s="88"/>
      <c r="Y1" s="88"/>
      <c r="Z1" s="88"/>
      <c r="AA1" s="88"/>
      <c r="AB1" s="19"/>
      <c r="AC1" s="19"/>
      <c r="AD1" s="19"/>
      <c r="AF1" s="19"/>
      <c r="AG1" s="19"/>
      <c r="AH1" s="19"/>
      <c r="AI1" s="19"/>
      <c r="AJ1" s="19"/>
      <c r="AL1" s="84"/>
      <c r="AM1" s="84"/>
      <c r="AN1" s="84"/>
      <c r="AO1" s="84"/>
      <c r="AP1" s="84"/>
      <c r="AQ1" s="84"/>
      <c r="AR1" s="84"/>
      <c r="AS1" s="84"/>
      <c r="AT1" s="84"/>
      <c r="AU1" s="84"/>
      <c r="AV1" s="84"/>
      <c r="AW1" s="84"/>
      <c r="AX1" s="84"/>
      <c r="AY1" s="84"/>
      <c r="AZ1" s="84"/>
      <c r="BA1" s="84"/>
      <c r="BB1" s="84"/>
      <c r="BC1" s="84"/>
      <c r="BD1" s="84"/>
      <c r="BE1" s="84"/>
      <c r="BF1" s="84"/>
    </row>
    <row r="2" spans="1:58" s="13" customFormat="1" ht="30" x14ac:dyDescent="0.45">
      <c r="A2" s="92" t="s">
        <v>78</v>
      </c>
      <c r="B2" s="94"/>
      <c r="C2" s="160" t="str">
        <f>全体!C2</f>
        <v>　　　年　　月　　　　日 ～　　　月　　　　日</v>
      </c>
      <c r="D2" s="161"/>
      <c r="E2" s="161"/>
      <c r="F2" s="161"/>
      <c r="G2" s="162"/>
      <c r="H2" s="162"/>
      <c r="P2" s="97"/>
      <c r="Q2" s="95" t="s">
        <v>71</v>
      </c>
      <c r="R2" s="100">
        <f>全体!Q2</f>
        <v>0</v>
      </c>
      <c r="S2" s="86"/>
      <c r="T2" s="158"/>
      <c r="U2" s="88"/>
      <c r="V2" s="88"/>
      <c r="W2" s="158"/>
      <c r="X2" s="88"/>
      <c r="Y2" s="88"/>
      <c r="Z2" s="88"/>
      <c r="AA2" s="88"/>
      <c r="AB2" s="19"/>
      <c r="AC2" s="19"/>
      <c r="AD2" s="19"/>
      <c r="AE2" s="85"/>
      <c r="AF2" s="19"/>
      <c r="AG2" s="19"/>
      <c r="AH2" s="19"/>
      <c r="AI2" s="19"/>
      <c r="AJ2" s="19"/>
      <c r="AL2" s="84"/>
      <c r="AM2" s="84"/>
      <c r="AN2" s="84"/>
      <c r="AO2" s="84"/>
      <c r="AP2" s="84"/>
      <c r="AQ2" s="84"/>
      <c r="AR2" s="84"/>
      <c r="AS2" s="84"/>
      <c r="AT2" s="84"/>
      <c r="AU2" s="84"/>
      <c r="AV2" s="84"/>
      <c r="AW2" s="84"/>
      <c r="AX2" s="84"/>
      <c r="AY2" s="84"/>
      <c r="AZ2" s="84"/>
      <c r="BA2" s="84"/>
      <c r="BB2" s="84"/>
      <c r="BC2" s="84"/>
      <c r="BD2" s="84"/>
      <c r="BE2" s="84"/>
      <c r="BF2" s="84"/>
    </row>
    <row r="3" spans="1:58" ht="24.6" customHeight="1" x14ac:dyDescent="0.45">
      <c r="P3" s="97"/>
      <c r="Q3" s="96" t="s">
        <v>72</v>
      </c>
      <c r="R3" s="100">
        <f>全体!Q3</f>
        <v>0</v>
      </c>
      <c r="S3" s="159"/>
      <c r="T3" s="159"/>
      <c r="U3" s="159"/>
      <c r="V3" s="159"/>
      <c r="W3" s="159"/>
      <c r="X3" s="159"/>
      <c r="Y3" s="159"/>
      <c r="Z3" s="159"/>
      <c r="AA3" s="159"/>
    </row>
    <row r="4" spans="1:58" ht="12.6" customHeight="1" x14ac:dyDescent="0.45">
      <c r="P4" s="87"/>
    </row>
    <row r="5" spans="1:58" ht="15" x14ac:dyDescent="0.45"/>
    <row r="6" spans="1:58" ht="19.95" customHeight="1" x14ac:dyDescent="0.45">
      <c r="B6" s="118" t="s">
        <v>53</v>
      </c>
      <c r="C6" s="119"/>
      <c r="D6" s="12" t="s">
        <v>19</v>
      </c>
      <c r="E6" s="12"/>
      <c r="F6" s="120" t="s">
        <v>39</v>
      </c>
      <c r="G6" s="120"/>
      <c r="H6" s="12"/>
      <c r="I6" s="120">
        <v>300</v>
      </c>
      <c r="J6" s="120"/>
      <c r="K6" s="120" t="s">
        <v>21</v>
      </c>
      <c r="L6" s="120"/>
      <c r="M6" s="120" t="s">
        <v>54</v>
      </c>
      <c r="N6" s="120"/>
      <c r="O6" s="142"/>
      <c r="Q6" s="122" t="s">
        <v>53</v>
      </c>
      <c r="R6" s="123"/>
      <c r="S6" s="11" t="s">
        <v>50</v>
      </c>
      <c r="T6" s="11"/>
      <c r="U6" s="110" t="s">
        <v>39</v>
      </c>
      <c r="V6" s="110"/>
      <c r="W6" s="11"/>
      <c r="X6" s="110">
        <v>300</v>
      </c>
      <c r="Y6" s="110"/>
      <c r="Z6" s="110" t="s">
        <v>21</v>
      </c>
      <c r="AA6" s="110"/>
      <c r="AB6" s="110" t="s">
        <v>55</v>
      </c>
      <c r="AC6" s="110"/>
      <c r="AD6" s="111"/>
    </row>
    <row r="7" spans="1:58" ht="19.95" customHeight="1" x14ac:dyDescent="0.45">
      <c r="B7" s="114" t="s">
        <v>64</v>
      </c>
      <c r="C7" s="115"/>
      <c r="D7" s="115"/>
      <c r="E7" s="116"/>
      <c r="F7" s="114" t="s">
        <v>10</v>
      </c>
      <c r="G7" s="115"/>
      <c r="H7" s="116"/>
      <c r="I7" s="101" t="s">
        <v>62</v>
      </c>
      <c r="J7" s="101"/>
      <c r="K7" s="101"/>
      <c r="L7" s="101"/>
      <c r="M7" s="101"/>
      <c r="N7" s="101"/>
      <c r="O7" s="8" t="s">
        <v>13</v>
      </c>
      <c r="Q7" s="114" t="s">
        <v>65</v>
      </c>
      <c r="R7" s="115"/>
      <c r="S7" s="115"/>
      <c r="T7" s="116"/>
      <c r="U7" s="114" t="s">
        <v>10</v>
      </c>
      <c r="V7" s="115"/>
      <c r="W7" s="116"/>
      <c r="X7" s="101" t="s">
        <v>62</v>
      </c>
      <c r="Y7" s="101"/>
      <c r="Z7" s="101"/>
      <c r="AA7" s="101"/>
      <c r="AB7" s="101"/>
      <c r="AC7" s="101"/>
      <c r="AD7" s="8" t="s">
        <v>13</v>
      </c>
    </row>
    <row r="8" spans="1:58" ht="19.95" customHeight="1" x14ac:dyDescent="0.45">
      <c r="B8" s="108" t="s">
        <v>4</v>
      </c>
      <c r="C8" s="30" t="s">
        <v>5</v>
      </c>
      <c r="D8" s="30" t="s">
        <v>7</v>
      </c>
      <c r="E8" s="30" t="s">
        <v>66</v>
      </c>
      <c r="F8" s="30" t="s">
        <v>5</v>
      </c>
      <c r="G8" s="31" t="s">
        <v>7</v>
      </c>
      <c r="H8" s="30" t="s">
        <v>66</v>
      </c>
      <c r="I8" s="108" t="s">
        <v>12</v>
      </c>
      <c r="J8" s="108"/>
      <c r="K8" s="108"/>
      <c r="L8" s="108"/>
      <c r="M8" s="30" t="s">
        <v>5</v>
      </c>
      <c r="N8" s="30" t="s">
        <v>7</v>
      </c>
      <c r="O8" s="108" t="s">
        <v>14</v>
      </c>
      <c r="Q8" s="108" t="s">
        <v>4</v>
      </c>
      <c r="R8" s="30" t="s">
        <v>5</v>
      </c>
      <c r="S8" s="30" t="s">
        <v>7</v>
      </c>
      <c r="T8" s="30" t="s">
        <v>66</v>
      </c>
      <c r="U8" s="30" t="s">
        <v>5</v>
      </c>
      <c r="V8" s="31" t="s">
        <v>7</v>
      </c>
      <c r="W8" s="30" t="s">
        <v>66</v>
      </c>
      <c r="X8" s="108" t="s">
        <v>12</v>
      </c>
      <c r="Y8" s="108"/>
      <c r="Z8" s="108"/>
      <c r="AA8" s="108"/>
      <c r="AB8" s="30" t="s">
        <v>5</v>
      </c>
      <c r="AC8" s="30" t="s">
        <v>7</v>
      </c>
      <c r="AD8" s="108" t="s">
        <v>14</v>
      </c>
    </row>
    <row r="9" spans="1:58" ht="19.95" customHeight="1" x14ac:dyDescent="0.45">
      <c r="B9" s="109"/>
      <c r="C9" s="32" t="s">
        <v>6</v>
      </c>
      <c r="D9" s="32" t="s">
        <v>8</v>
      </c>
      <c r="E9" s="32" t="s">
        <v>8</v>
      </c>
      <c r="F9" s="32" t="s">
        <v>6</v>
      </c>
      <c r="G9" s="33" t="s">
        <v>8</v>
      </c>
      <c r="H9" s="32" t="s">
        <v>8</v>
      </c>
      <c r="I9" s="109"/>
      <c r="J9" s="109"/>
      <c r="K9" s="109"/>
      <c r="L9" s="109"/>
      <c r="M9" s="32" t="s">
        <v>6</v>
      </c>
      <c r="N9" s="32" t="s">
        <v>8</v>
      </c>
      <c r="O9" s="109"/>
      <c r="Q9" s="109"/>
      <c r="R9" s="32" t="s">
        <v>6</v>
      </c>
      <c r="S9" s="32" t="s">
        <v>8</v>
      </c>
      <c r="T9" s="32" t="s">
        <v>8</v>
      </c>
      <c r="U9" s="32" t="s">
        <v>6</v>
      </c>
      <c r="V9" s="33" t="s">
        <v>8</v>
      </c>
      <c r="W9" s="32" t="s">
        <v>8</v>
      </c>
      <c r="X9" s="109"/>
      <c r="Y9" s="109"/>
      <c r="Z9" s="109"/>
      <c r="AA9" s="109"/>
      <c r="AB9" s="32" t="s">
        <v>6</v>
      </c>
      <c r="AC9" s="32" t="s">
        <v>8</v>
      </c>
      <c r="AD9" s="109"/>
    </row>
    <row r="10" spans="1:58" ht="19.95" customHeight="1" x14ac:dyDescent="0.45">
      <c r="B10" s="101" t="s">
        <v>0</v>
      </c>
      <c r="C10" s="101">
        <v>300</v>
      </c>
      <c r="D10" s="101">
        <v>48</v>
      </c>
      <c r="E10" s="101">
        <f>H10+H11+H12+H14+H16</f>
        <v>0</v>
      </c>
      <c r="F10" s="76">
        <v>150</v>
      </c>
      <c r="G10" s="77">
        <v>24</v>
      </c>
      <c r="H10" s="8">
        <f>O10</f>
        <v>0</v>
      </c>
      <c r="I10" s="78" t="s">
        <v>48</v>
      </c>
      <c r="J10" s="77">
        <v>1</v>
      </c>
      <c r="K10" s="77" t="s">
        <v>2</v>
      </c>
      <c r="L10" s="76">
        <v>1</v>
      </c>
      <c r="M10" s="77">
        <v>100</v>
      </c>
      <c r="N10" s="8">
        <v>16</v>
      </c>
      <c r="O10" s="15"/>
      <c r="Q10" s="101" t="s">
        <v>56</v>
      </c>
      <c r="R10" s="101">
        <v>300</v>
      </c>
      <c r="S10" s="101">
        <v>84</v>
      </c>
      <c r="T10" s="101">
        <f>W10+W11+W12+W14+W16</f>
        <v>0</v>
      </c>
      <c r="U10" s="8">
        <v>150</v>
      </c>
      <c r="V10" s="8">
        <v>42</v>
      </c>
      <c r="W10" s="8">
        <f>AD10</f>
        <v>0</v>
      </c>
      <c r="X10" s="78" t="s">
        <v>48</v>
      </c>
      <c r="Y10" s="77">
        <v>1</v>
      </c>
      <c r="Z10" s="77" t="s">
        <v>2</v>
      </c>
      <c r="AA10" s="76">
        <v>1</v>
      </c>
      <c r="AB10" s="77">
        <v>100</v>
      </c>
      <c r="AC10" s="8">
        <v>28</v>
      </c>
      <c r="AD10" s="23"/>
    </row>
    <row r="11" spans="1:58" ht="19.95" customHeight="1" x14ac:dyDescent="0.45">
      <c r="B11" s="101"/>
      <c r="C11" s="101"/>
      <c r="D11" s="101"/>
      <c r="E11" s="101"/>
      <c r="F11" s="76">
        <v>150</v>
      </c>
      <c r="G11" s="77">
        <v>24</v>
      </c>
      <c r="H11" s="8">
        <f>O11</f>
        <v>0</v>
      </c>
      <c r="I11" s="78" t="s">
        <v>48</v>
      </c>
      <c r="J11" s="77">
        <v>2</v>
      </c>
      <c r="K11" s="77" t="s">
        <v>2</v>
      </c>
      <c r="L11" s="76">
        <v>1</v>
      </c>
      <c r="M11" s="77">
        <v>100</v>
      </c>
      <c r="N11" s="8">
        <v>16</v>
      </c>
      <c r="O11" s="15"/>
      <c r="Q11" s="101"/>
      <c r="R11" s="101"/>
      <c r="S11" s="101"/>
      <c r="T11" s="101"/>
      <c r="U11" s="8">
        <v>150</v>
      </c>
      <c r="V11" s="8">
        <v>42</v>
      </c>
      <c r="W11" s="8">
        <f>AD11</f>
        <v>0</v>
      </c>
      <c r="X11" s="78" t="s">
        <v>48</v>
      </c>
      <c r="Y11" s="77">
        <v>2</v>
      </c>
      <c r="Z11" s="77" t="s">
        <v>2</v>
      </c>
      <c r="AA11" s="76">
        <v>1</v>
      </c>
      <c r="AB11" s="77">
        <v>100</v>
      </c>
      <c r="AC11" s="8">
        <v>28</v>
      </c>
      <c r="AD11" s="23"/>
    </row>
    <row r="12" spans="1:58" ht="19.95" customHeight="1" x14ac:dyDescent="0.45">
      <c r="B12" s="101"/>
      <c r="C12" s="101"/>
      <c r="D12" s="101"/>
      <c r="E12" s="101"/>
      <c r="F12" s="104">
        <v>150</v>
      </c>
      <c r="G12" s="104">
        <v>24</v>
      </c>
      <c r="H12" s="108">
        <f>O12+O13</f>
        <v>0</v>
      </c>
      <c r="I12" s="34" t="s">
        <v>1</v>
      </c>
      <c r="J12" s="35">
        <v>3</v>
      </c>
      <c r="K12" s="35" t="s">
        <v>3</v>
      </c>
      <c r="L12" s="35">
        <v>1</v>
      </c>
      <c r="M12" s="34">
        <v>100</v>
      </c>
      <c r="N12" s="36">
        <v>16</v>
      </c>
      <c r="O12" s="15"/>
      <c r="Q12" s="101"/>
      <c r="R12" s="101"/>
      <c r="S12" s="101"/>
      <c r="T12" s="101"/>
      <c r="U12" s="102">
        <v>150</v>
      </c>
      <c r="V12" s="104">
        <v>42</v>
      </c>
      <c r="W12" s="108">
        <f>AD12+AD13</f>
        <v>0</v>
      </c>
      <c r="X12" s="34" t="s">
        <v>1</v>
      </c>
      <c r="Y12" s="35">
        <v>3</v>
      </c>
      <c r="Z12" s="35" t="s">
        <v>3</v>
      </c>
      <c r="AA12" s="35">
        <v>1</v>
      </c>
      <c r="AB12" s="34">
        <v>100</v>
      </c>
      <c r="AC12" s="36">
        <v>28</v>
      </c>
      <c r="AD12" s="23"/>
    </row>
    <row r="13" spans="1:58" ht="19.95" customHeight="1" x14ac:dyDescent="0.45">
      <c r="B13" s="101"/>
      <c r="C13" s="101"/>
      <c r="D13" s="101"/>
      <c r="E13" s="101"/>
      <c r="F13" s="105"/>
      <c r="G13" s="105"/>
      <c r="H13" s="109"/>
      <c r="I13" s="37" t="s">
        <v>1</v>
      </c>
      <c r="J13" s="38">
        <v>3</v>
      </c>
      <c r="K13" s="38" t="s">
        <v>3</v>
      </c>
      <c r="L13" s="38">
        <v>2</v>
      </c>
      <c r="M13" s="37">
        <v>100</v>
      </c>
      <c r="N13" s="39">
        <v>16</v>
      </c>
      <c r="O13" s="18"/>
      <c r="Q13" s="101"/>
      <c r="R13" s="101"/>
      <c r="S13" s="101"/>
      <c r="T13" s="101"/>
      <c r="U13" s="103"/>
      <c r="V13" s="105"/>
      <c r="W13" s="109"/>
      <c r="X13" s="37" t="s">
        <v>1</v>
      </c>
      <c r="Y13" s="38">
        <v>3</v>
      </c>
      <c r="Z13" s="38" t="s">
        <v>3</v>
      </c>
      <c r="AA13" s="38">
        <v>2</v>
      </c>
      <c r="AB13" s="37">
        <v>100</v>
      </c>
      <c r="AC13" s="39">
        <v>28</v>
      </c>
      <c r="AD13" s="24"/>
    </row>
    <row r="14" spans="1:58" ht="19.95" customHeight="1" x14ac:dyDescent="0.45">
      <c r="B14" s="101"/>
      <c r="C14" s="101"/>
      <c r="D14" s="101"/>
      <c r="E14" s="101"/>
      <c r="F14" s="104">
        <v>150</v>
      </c>
      <c r="G14" s="104">
        <v>24</v>
      </c>
      <c r="H14" s="108">
        <f t="shared" ref="H14" si="0">O14+O15</f>
        <v>0</v>
      </c>
      <c r="I14" s="34" t="s">
        <v>1</v>
      </c>
      <c r="J14" s="35">
        <v>4</v>
      </c>
      <c r="K14" s="35" t="s">
        <v>3</v>
      </c>
      <c r="L14" s="35">
        <v>1</v>
      </c>
      <c r="M14" s="34">
        <v>100</v>
      </c>
      <c r="N14" s="36">
        <v>16</v>
      </c>
      <c r="O14" s="15"/>
      <c r="Q14" s="101"/>
      <c r="R14" s="101"/>
      <c r="S14" s="101"/>
      <c r="T14" s="101"/>
      <c r="U14" s="102">
        <v>150</v>
      </c>
      <c r="V14" s="104">
        <v>42</v>
      </c>
      <c r="W14" s="108">
        <f>AD14+AD15</f>
        <v>0</v>
      </c>
      <c r="X14" s="34" t="s">
        <v>1</v>
      </c>
      <c r="Y14" s="35">
        <v>4</v>
      </c>
      <c r="Z14" s="35" t="s">
        <v>3</v>
      </c>
      <c r="AA14" s="35">
        <v>1</v>
      </c>
      <c r="AB14" s="34">
        <v>100</v>
      </c>
      <c r="AC14" s="36">
        <v>28</v>
      </c>
      <c r="AD14" s="23"/>
    </row>
    <row r="15" spans="1:58" ht="19.95" customHeight="1" x14ac:dyDescent="0.45">
      <c r="B15" s="101"/>
      <c r="C15" s="101"/>
      <c r="D15" s="101"/>
      <c r="E15" s="101"/>
      <c r="F15" s="141"/>
      <c r="G15" s="141"/>
      <c r="H15" s="126"/>
      <c r="I15" s="51" t="s">
        <v>1</v>
      </c>
      <c r="J15" s="52">
        <v>4</v>
      </c>
      <c r="K15" s="52" t="s">
        <v>3</v>
      </c>
      <c r="L15" s="52">
        <v>2</v>
      </c>
      <c r="M15" s="51">
        <v>100</v>
      </c>
      <c r="N15" s="53">
        <v>16</v>
      </c>
      <c r="O15" s="29"/>
      <c r="Q15" s="101"/>
      <c r="R15" s="101"/>
      <c r="S15" s="101"/>
      <c r="T15" s="101"/>
      <c r="U15" s="103"/>
      <c r="V15" s="105"/>
      <c r="W15" s="109"/>
      <c r="X15" s="37" t="s">
        <v>1</v>
      </c>
      <c r="Y15" s="38">
        <v>4</v>
      </c>
      <c r="Z15" s="38" t="s">
        <v>3</v>
      </c>
      <c r="AA15" s="38">
        <v>2</v>
      </c>
      <c r="AB15" s="37">
        <v>100</v>
      </c>
      <c r="AC15" s="39">
        <v>28</v>
      </c>
      <c r="AD15" s="25"/>
    </row>
    <row r="16" spans="1:58" ht="19.95" customHeight="1" x14ac:dyDescent="0.45">
      <c r="B16" s="101"/>
      <c r="C16" s="101"/>
      <c r="D16" s="101"/>
      <c r="E16" s="101"/>
      <c r="F16" s="8">
        <v>150</v>
      </c>
      <c r="G16" s="8">
        <v>24</v>
      </c>
      <c r="H16" s="8">
        <f>O16</f>
        <v>0</v>
      </c>
      <c r="I16" s="101" t="s">
        <v>3</v>
      </c>
      <c r="J16" s="101"/>
      <c r="K16" s="101"/>
      <c r="L16" s="101"/>
      <c r="M16" s="8" t="s">
        <v>3</v>
      </c>
      <c r="N16" s="8" t="s">
        <v>3</v>
      </c>
      <c r="O16" s="81"/>
      <c r="Q16" s="101"/>
      <c r="R16" s="101"/>
      <c r="S16" s="101"/>
      <c r="T16" s="101"/>
      <c r="U16" s="8">
        <v>150</v>
      </c>
      <c r="V16" s="8">
        <v>42</v>
      </c>
      <c r="W16" s="8">
        <f>AD16</f>
        <v>0</v>
      </c>
      <c r="X16" s="101" t="s">
        <v>3</v>
      </c>
      <c r="Y16" s="101"/>
      <c r="Z16" s="101"/>
      <c r="AA16" s="101"/>
      <c r="AB16" s="8" t="s">
        <v>3</v>
      </c>
      <c r="AC16" s="8" t="s">
        <v>3</v>
      </c>
      <c r="AD16" s="81"/>
    </row>
    <row r="17" spans="2:30" ht="19.95" customHeight="1" x14ac:dyDescent="0.45">
      <c r="B17" s="101" t="s">
        <v>17</v>
      </c>
      <c r="C17" s="101">
        <v>400</v>
      </c>
      <c r="D17" s="101">
        <v>64</v>
      </c>
      <c r="E17" s="101">
        <f>H17+H19+H21+H23+H25</f>
        <v>0</v>
      </c>
      <c r="F17" s="102">
        <v>150</v>
      </c>
      <c r="G17" s="104">
        <v>24</v>
      </c>
      <c r="H17" s="108">
        <f t="shared" ref="H17" si="1">O17+O18</f>
        <v>0</v>
      </c>
      <c r="I17" s="34" t="s">
        <v>16</v>
      </c>
      <c r="J17" s="35">
        <v>1</v>
      </c>
      <c r="K17" s="35" t="s">
        <v>3</v>
      </c>
      <c r="L17" s="35">
        <v>1</v>
      </c>
      <c r="M17" s="34">
        <v>100</v>
      </c>
      <c r="N17" s="36">
        <v>16</v>
      </c>
      <c r="O17" s="15"/>
      <c r="Q17" s="101" t="s">
        <v>52</v>
      </c>
      <c r="R17" s="101">
        <v>400</v>
      </c>
      <c r="S17" s="101">
        <v>110</v>
      </c>
      <c r="T17" s="101">
        <f>W17+W19+W21+W23+W25</f>
        <v>0</v>
      </c>
      <c r="U17" s="102">
        <v>150</v>
      </c>
      <c r="V17" s="104">
        <v>42</v>
      </c>
      <c r="W17" s="108">
        <f>AD17+AD18</f>
        <v>0</v>
      </c>
      <c r="X17" s="34" t="s">
        <v>16</v>
      </c>
      <c r="Y17" s="35">
        <v>1</v>
      </c>
      <c r="Z17" s="35" t="s">
        <v>3</v>
      </c>
      <c r="AA17" s="35">
        <v>1</v>
      </c>
      <c r="AB17" s="34">
        <v>100</v>
      </c>
      <c r="AC17" s="36">
        <v>28</v>
      </c>
      <c r="AD17" s="23"/>
    </row>
    <row r="18" spans="2:30" ht="19.95" customHeight="1" x14ac:dyDescent="0.45">
      <c r="B18" s="101"/>
      <c r="C18" s="101"/>
      <c r="D18" s="101"/>
      <c r="E18" s="101"/>
      <c r="F18" s="103"/>
      <c r="G18" s="105"/>
      <c r="H18" s="109"/>
      <c r="I18" s="37" t="s">
        <v>15</v>
      </c>
      <c r="J18" s="38">
        <v>1</v>
      </c>
      <c r="K18" s="38" t="s">
        <v>3</v>
      </c>
      <c r="L18" s="38">
        <v>2</v>
      </c>
      <c r="M18" s="37">
        <v>100</v>
      </c>
      <c r="N18" s="39">
        <v>16</v>
      </c>
      <c r="O18" s="18"/>
      <c r="Q18" s="101"/>
      <c r="R18" s="101"/>
      <c r="S18" s="101"/>
      <c r="T18" s="101"/>
      <c r="U18" s="103"/>
      <c r="V18" s="105"/>
      <c r="W18" s="109"/>
      <c r="X18" s="37" t="s">
        <v>15</v>
      </c>
      <c r="Y18" s="38">
        <v>1</v>
      </c>
      <c r="Z18" s="38" t="s">
        <v>3</v>
      </c>
      <c r="AA18" s="38">
        <v>2</v>
      </c>
      <c r="AB18" s="37">
        <v>100</v>
      </c>
      <c r="AC18" s="39">
        <v>28</v>
      </c>
      <c r="AD18" s="25"/>
    </row>
    <row r="19" spans="2:30" ht="19.95" customHeight="1" x14ac:dyDescent="0.45">
      <c r="B19" s="101"/>
      <c r="C19" s="101"/>
      <c r="D19" s="101"/>
      <c r="E19" s="101"/>
      <c r="F19" s="102">
        <v>150</v>
      </c>
      <c r="G19" s="104">
        <v>24</v>
      </c>
      <c r="H19" s="108">
        <f t="shared" ref="H19" si="2">O19+O20</f>
        <v>0</v>
      </c>
      <c r="I19" s="34" t="s">
        <v>15</v>
      </c>
      <c r="J19" s="35">
        <v>2</v>
      </c>
      <c r="K19" s="35" t="s">
        <v>3</v>
      </c>
      <c r="L19" s="35">
        <v>1</v>
      </c>
      <c r="M19" s="34">
        <v>100</v>
      </c>
      <c r="N19" s="36">
        <v>16</v>
      </c>
      <c r="O19" s="15"/>
      <c r="Q19" s="101"/>
      <c r="R19" s="101"/>
      <c r="S19" s="101"/>
      <c r="T19" s="101"/>
      <c r="U19" s="102">
        <v>150</v>
      </c>
      <c r="V19" s="104">
        <v>42</v>
      </c>
      <c r="W19" s="108">
        <f>AD19+AD20</f>
        <v>0</v>
      </c>
      <c r="X19" s="34" t="s">
        <v>15</v>
      </c>
      <c r="Y19" s="35">
        <v>2</v>
      </c>
      <c r="Z19" s="35" t="s">
        <v>3</v>
      </c>
      <c r="AA19" s="35">
        <v>1</v>
      </c>
      <c r="AB19" s="34">
        <v>100</v>
      </c>
      <c r="AC19" s="36">
        <v>28</v>
      </c>
      <c r="AD19" s="23"/>
    </row>
    <row r="20" spans="2:30" ht="19.95" customHeight="1" x14ac:dyDescent="0.45">
      <c r="B20" s="101"/>
      <c r="C20" s="101"/>
      <c r="D20" s="101"/>
      <c r="E20" s="101"/>
      <c r="F20" s="103"/>
      <c r="G20" s="105"/>
      <c r="H20" s="109"/>
      <c r="I20" s="37" t="s">
        <v>15</v>
      </c>
      <c r="J20" s="38">
        <v>2</v>
      </c>
      <c r="K20" s="38" t="s">
        <v>3</v>
      </c>
      <c r="L20" s="38">
        <v>2</v>
      </c>
      <c r="M20" s="37">
        <v>100</v>
      </c>
      <c r="N20" s="39">
        <v>16</v>
      </c>
      <c r="O20" s="18"/>
      <c r="Q20" s="101"/>
      <c r="R20" s="101"/>
      <c r="S20" s="101"/>
      <c r="T20" s="101"/>
      <c r="U20" s="103"/>
      <c r="V20" s="105"/>
      <c r="W20" s="109"/>
      <c r="X20" s="37" t="s">
        <v>15</v>
      </c>
      <c r="Y20" s="38">
        <v>2</v>
      </c>
      <c r="Z20" s="38" t="s">
        <v>3</v>
      </c>
      <c r="AA20" s="38">
        <v>2</v>
      </c>
      <c r="AB20" s="37">
        <v>100</v>
      </c>
      <c r="AC20" s="39">
        <v>28</v>
      </c>
      <c r="AD20" s="25"/>
    </row>
    <row r="21" spans="2:30" ht="19.95" customHeight="1" x14ac:dyDescent="0.45">
      <c r="B21" s="101"/>
      <c r="C21" s="101"/>
      <c r="D21" s="101"/>
      <c r="E21" s="101"/>
      <c r="F21" s="102">
        <v>150</v>
      </c>
      <c r="G21" s="104">
        <v>24</v>
      </c>
      <c r="H21" s="108">
        <f t="shared" ref="H21" si="3">O21+O22</f>
        <v>0</v>
      </c>
      <c r="I21" s="34" t="s">
        <v>15</v>
      </c>
      <c r="J21" s="35">
        <v>3</v>
      </c>
      <c r="K21" s="35" t="s">
        <v>3</v>
      </c>
      <c r="L21" s="35">
        <v>1</v>
      </c>
      <c r="M21" s="34">
        <v>100</v>
      </c>
      <c r="N21" s="36">
        <v>16</v>
      </c>
      <c r="O21" s="15"/>
      <c r="Q21" s="101"/>
      <c r="R21" s="101"/>
      <c r="S21" s="101"/>
      <c r="T21" s="101"/>
      <c r="U21" s="102">
        <v>150</v>
      </c>
      <c r="V21" s="104">
        <v>42</v>
      </c>
      <c r="W21" s="108">
        <f>AD21+AD22</f>
        <v>0</v>
      </c>
      <c r="X21" s="34" t="s">
        <v>15</v>
      </c>
      <c r="Y21" s="35">
        <v>3</v>
      </c>
      <c r="Z21" s="35" t="s">
        <v>3</v>
      </c>
      <c r="AA21" s="35">
        <v>1</v>
      </c>
      <c r="AB21" s="34">
        <v>100</v>
      </c>
      <c r="AC21" s="36">
        <v>28</v>
      </c>
      <c r="AD21" s="23"/>
    </row>
    <row r="22" spans="2:30" ht="19.95" customHeight="1" x14ac:dyDescent="0.45">
      <c r="B22" s="101"/>
      <c r="C22" s="101"/>
      <c r="D22" s="101"/>
      <c r="E22" s="101"/>
      <c r="F22" s="103"/>
      <c r="G22" s="105"/>
      <c r="H22" s="109"/>
      <c r="I22" s="37" t="s">
        <v>15</v>
      </c>
      <c r="J22" s="38">
        <v>3</v>
      </c>
      <c r="K22" s="38" t="s">
        <v>3</v>
      </c>
      <c r="L22" s="38">
        <v>2</v>
      </c>
      <c r="M22" s="37">
        <v>100</v>
      </c>
      <c r="N22" s="39">
        <v>16</v>
      </c>
      <c r="O22" s="18"/>
      <c r="Q22" s="101"/>
      <c r="R22" s="101"/>
      <c r="S22" s="101"/>
      <c r="T22" s="101"/>
      <c r="U22" s="103"/>
      <c r="V22" s="105"/>
      <c r="W22" s="109"/>
      <c r="X22" s="37" t="s">
        <v>15</v>
      </c>
      <c r="Y22" s="38">
        <v>3</v>
      </c>
      <c r="Z22" s="38" t="s">
        <v>3</v>
      </c>
      <c r="AA22" s="38">
        <v>2</v>
      </c>
      <c r="AB22" s="37">
        <v>100</v>
      </c>
      <c r="AC22" s="39">
        <v>28</v>
      </c>
      <c r="AD22" s="25"/>
    </row>
    <row r="23" spans="2:30" ht="19.95" customHeight="1" x14ac:dyDescent="0.45">
      <c r="B23" s="101"/>
      <c r="C23" s="101"/>
      <c r="D23" s="101"/>
      <c r="E23" s="101"/>
      <c r="F23" s="102">
        <v>150</v>
      </c>
      <c r="G23" s="104">
        <v>24</v>
      </c>
      <c r="H23" s="108">
        <f t="shared" ref="H23" si="4">O23+O24</f>
        <v>0</v>
      </c>
      <c r="I23" s="34" t="s">
        <v>15</v>
      </c>
      <c r="J23" s="35">
        <v>4</v>
      </c>
      <c r="K23" s="35" t="s">
        <v>3</v>
      </c>
      <c r="L23" s="35">
        <v>1</v>
      </c>
      <c r="M23" s="34">
        <v>100</v>
      </c>
      <c r="N23" s="36">
        <v>16</v>
      </c>
      <c r="O23" s="15"/>
      <c r="Q23" s="101"/>
      <c r="R23" s="101"/>
      <c r="S23" s="101"/>
      <c r="T23" s="101"/>
      <c r="U23" s="102">
        <v>150</v>
      </c>
      <c r="V23" s="104">
        <v>42</v>
      </c>
      <c r="W23" s="108">
        <f>AD23+AD24</f>
        <v>0</v>
      </c>
      <c r="X23" s="34" t="s">
        <v>15</v>
      </c>
      <c r="Y23" s="35">
        <v>4</v>
      </c>
      <c r="Z23" s="35" t="s">
        <v>3</v>
      </c>
      <c r="AA23" s="35">
        <v>1</v>
      </c>
      <c r="AB23" s="34">
        <v>100</v>
      </c>
      <c r="AC23" s="36">
        <v>28</v>
      </c>
      <c r="AD23" s="23"/>
    </row>
    <row r="24" spans="2:30" ht="19.95" customHeight="1" x14ac:dyDescent="0.45">
      <c r="B24" s="101"/>
      <c r="C24" s="101"/>
      <c r="D24" s="101"/>
      <c r="E24" s="101"/>
      <c r="F24" s="103"/>
      <c r="G24" s="105"/>
      <c r="H24" s="109"/>
      <c r="I24" s="37" t="s">
        <v>15</v>
      </c>
      <c r="J24" s="38">
        <v>4</v>
      </c>
      <c r="K24" s="38" t="s">
        <v>3</v>
      </c>
      <c r="L24" s="38">
        <v>2</v>
      </c>
      <c r="M24" s="37">
        <v>100</v>
      </c>
      <c r="N24" s="39">
        <v>16</v>
      </c>
      <c r="O24" s="18"/>
      <c r="Q24" s="101"/>
      <c r="R24" s="101"/>
      <c r="S24" s="101"/>
      <c r="T24" s="101"/>
      <c r="U24" s="103"/>
      <c r="V24" s="105"/>
      <c r="W24" s="109"/>
      <c r="X24" s="37" t="s">
        <v>15</v>
      </c>
      <c r="Y24" s="38">
        <v>4</v>
      </c>
      <c r="Z24" s="38" t="s">
        <v>3</v>
      </c>
      <c r="AA24" s="38">
        <v>2</v>
      </c>
      <c r="AB24" s="37">
        <v>100</v>
      </c>
      <c r="AC24" s="39">
        <v>28</v>
      </c>
      <c r="AD24" s="25"/>
    </row>
    <row r="25" spans="2:30" ht="19.95" customHeight="1" x14ac:dyDescent="0.45">
      <c r="B25" s="101"/>
      <c r="C25" s="101"/>
      <c r="D25" s="101"/>
      <c r="E25" s="101"/>
      <c r="F25" s="8">
        <v>150</v>
      </c>
      <c r="G25" s="8">
        <v>24</v>
      </c>
      <c r="H25" s="8">
        <f>O25</f>
        <v>0</v>
      </c>
      <c r="I25" s="101" t="s">
        <v>3</v>
      </c>
      <c r="J25" s="101"/>
      <c r="K25" s="101"/>
      <c r="L25" s="101"/>
      <c r="M25" s="8" t="s">
        <v>3</v>
      </c>
      <c r="N25" s="8" t="s">
        <v>3</v>
      </c>
      <c r="O25" s="81"/>
      <c r="Q25" s="101"/>
      <c r="R25" s="101"/>
      <c r="S25" s="101"/>
      <c r="T25" s="101"/>
      <c r="U25" s="8">
        <v>150</v>
      </c>
      <c r="V25" s="8">
        <v>42</v>
      </c>
      <c r="W25" s="8">
        <f>AD25</f>
        <v>0</v>
      </c>
      <c r="X25" s="101" t="s">
        <v>3</v>
      </c>
      <c r="Y25" s="101"/>
      <c r="Z25" s="101"/>
      <c r="AA25" s="101"/>
      <c r="AB25" s="8" t="s">
        <v>3</v>
      </c>
      <c r="AC25" s="8" t="s">
        <v>3</v>
      </c>
      <c r="AD25" s="81"/>
    </row>
    <row r="26" spans="2:30" ht="19.95" customHeight="1" x14ac:dyDescent="0.45">
      <c r="B26" s="101" t="s">
        <v>22</v>
      </c>
      <c r="C26" s="101">
        <v>300</v>
      </c>
      <c r="D26" s="101">
        <v>48</v>
      </c>
      <c r="E26" s="101">
        <f>H26+H27+H29+H31+H33</f>
        <v>0</v>
      </c>
      <c r="F26" s="8">
        <v>150</v>
      </c>
      <c r="G26" s="77">
        <v>24</v>
      </c>
      <c r="H26" s="8">
        <f>O26</f>
        <v>0</v>
      </c>
      <c r="I26" s="78" t="s">
        <v>24</v>
      </c>
      <c r="J26" s="77">
        <v>1</v>
      </c>
      <c r="K26" s="77" t="s">
        <v>2</v>
      </c>
      <c r="L26" s="76">
        <v>1</v>
      </c>
      <c r="M26" s="77">
        <v>100</v>
      </c>
      <c r="N26" s="8">
        <v>16</v>
      </c>
      <c r="O26" s="15"/>
      <c r="Q26" s="101" t="s">
        <v>31</v>
      </c>
      <c r="R26" s="101">
        <v>300</v>
      </c>
      <c r="S26" s="101">
        <v>84</v>
      </c>
      <c r="T26" s="101">
        <f>W26+W27+W29+W31+W33</f>
        <v>0</v>
      </c>
      <c r="U26" s="8">
        <v>150</v>
      </c>
      <c r="V26" s="8">
        <v>42</v>
      </c>
      <c r="W26" s="8">
        <f>AD26</f>
        <v>0</v>
      </c>
      <c r="X26" s="78" t="s">
        <v>24</v>
      </c>
      <c r="Y26" s="77">
        <v>1</v>
      </c>
      <c r="Z26" s="77" t="s">
        <v>2</v>
      </c>
      <c r="AA26" s="76">
        <v>1</v>
      </c>
      <c r="AB26" s="77">
        <v>100</v>
      </c>
      <c r="AC26" s="8">
        <v>28</v>
      </c>
      <c r="AD26" s="23"/>
    </row>
    <row r="27" spans="2:30" ht="19.95" customHeight="1" x14ac:dyDescent="0.45">
      <c r="B27" s="101"/>
      <c r="C27" s="101"/>
      <c r="D27" s="101"/>
      <c r="E27" s="101"/>
      <c r="F27" s="102">
        <v>150</v>
      </c>
      <c r="G27" s="106">
        <v>24</v>
      </c>
      <c r="H27" s="108">
        <f>O27+O28</f>
        <v>0</v>
      </c>
      <c r="I27" s="34" t="s">
        <v>24</v>
      </c>
      <c r="J27" s="35">
        <v>2</v>
      </c>
      <c r="K27" s="35" t="s">
        <v>3</v>
      </c>
      <c r="L27" s="79">
        <v>1</v>
      </c>
      <c r="M27" s="35">
        <v>100</v>
      </c>
      <c r="N27" s="36">
        <v>16</v>
      </c>
      <c r="O27" s="15"/>
      <c r="Q27" s="101"/>
      <c r="R27" s="101"/>
      <c r="S27" s="101"/>
      <c r="T27" s="101"/>
      <c r="U27" s="102">
        <v>150</v>
      </c>
      <c r="V27" s="106">
        <v>42</v>
      </c>
      <c r="W27" s="108">
        <f>AD27+AD28</f>
        <v>0</v>
      </c>
      <c r="X27" s="34" t="s">
        <v>24</v>
      </c>
      <c r="Y27" s="35">
        <v>2</v>
      </c>
      <c r="Z27" s="35" t="s">
        <v>3</v>
      </c>
      <c r="AA27" s="79">
        <v>1</v>
      </c>
      <c r="AB27" s="35">
        <v>100</v>
      </c>
      <c r="AC27" s="36">
        <v>28</v>
      </c>
      <c r="AD27" s="23"/>
    </row>
    <row r="28" spans="2:30" ht="19.95" customHeight="1" x14ac:dyDescent="0.45">
      <c r="B28" s="101"/>
      <c r="C28" s="101"/>
      <c r="D28" s="101"/>
      <c r="E28" s="101"/>
      <c r="F28" s="103"/>
      <c r="G28" s="107"/>
      <c r="H28" s="109"/>
      <c r="I28" s="37" t="s">
        <v>24</v>
      </c>
      <c r="J28" s="38">
        <v>2</v>
      </c>
      <c r="K28" s="38" t="s">
        <v>3</v>
      </c>
      <c r="L28" s="80">
        <v>2</v>
      </c>
      <c r="M28" s="38">
        <v>100</v>
      </c>
      <c r="N28" s="39">
        <v>16</v>
      </c>
      <c r="O28" s="18"/>
      <c r="Q28" s="101"/>
      <c r="R28" s="101"/>
      <c r="S28" s="101"/>
      <c r="T28" s="101"/>
      <c r="U28" s="103"/>
      <c r="V28" s="107"/>
      <c r="W28" s="109"/>
      <c r="X28" s="37" t="s">
        <v>24</v>
      </c>
      <c r="Y28" s="38">
        <v>2</v>
      </c>
      <c r="Z28" s="38" t="s">
        <v>3</v>
      </c>
      <c r="AA28" s="80">
        <v>2</v>
      </c>
      <c r="AB28" s="38">
        <v>100</v>
      </c>
      <c r="AC28" s="39">
        <v>28</v>
      </c>
      <c r="AD28" s="25"/>
    </row>
    <row r="29" spans="2:30" ht="19.95" customHeight="1" x14ac:dyDescent="0.45">
      <c r="B29" s="101"/>
      <c r="C29" s="101"/>
      <c r="D29" s="101"/>
      <c r="E29" s="101"/>
      <c r="F29" s="102">
        <v>150</v>
      </c>
      <c r="G29" s="106">
        <v>24</v>
      </c>
      <c r="H29" s="108">
        <f t="shared" ref="H29" si="5">O29+O30</f>
        <v>0</v>
      </c>
      <c r="I29" s="34" t="s">
        <v>24</v>
      </c>
      <c r="J29" s="35">
        <v>3</v>
      </c>
      <c r="K29" s="35" t="s">
        <v>3</v>
      </c>
      <c r="L29" s="79">
        <v>1</v>
      </c>
      <c r="M29" s="35">
        <v>100</v>
      </c>
      <c r="N29" s="36">
        <v>16</v>
      </c>
      <c r="O29" s="15"/>
      <c r="Q29" s="101"/>
      <c r="R29" s="101"/>
      <c r="S29" s="101"/>
      <c r="T29" s="101"/>
      <c r="U29" s="102">
        <v>150</v>
      </c>
      <c r="V29" s="106">
        <v>42</v>
      </c>
      <c r="W29" s="108">
        <f>AD29+AD30</f>
        <v>0</v>
      </c>
      <c r="X29" s="34" t="s">
        <v>24</v>
      </c>
      <c r="Y29" s="35">
        <v>3</v>
      </c>
      <c r="Z29" s="35" t="s">
        <v>3</v>
      </c>
      <c r="AA29" s="79">
        <v>1</v>
      </c>
      <c r="AB29" s="35">
        <v>100</v>
      </c>
      <c r="AC29" s="36">
        <v>28</v>
      </c>
      <c r="AD29" s="23"/>
    </row>
    <row r="30" spans="2:30" ht="19.95" customHeight="1" x14ac:dyDescent="0.45">
      <c r="B30" s="101"/>
      <c r="C30" s="101"/>
      <c r="D30" s="101"/>
      <c r="E30" s="101"/>
      <c r="F30" s="103"/>
      <c r="G30" s="107"/>
      <c r="H30" s="109"/>
      <c r="I30" s="37" t="s">
        <v>24</v>
      </c>
      <c r="J30" s="38">
        <v>3</v>
      </c>
      <c r="K30" s="38" t="s">
        <v>3</v>
      </c>
      <c r="L30" s="80">
        <v>2</v>
      </c>
      <c r="M30" s="38">
        <v>100</v>
      </c>
      <c r="N30" s="39">
        <v>16</v>
      </c>
      <c r="O30" s="18"/>
      <c r="Q30" s="101"/>
      <c r="R30" s="101"/>
      <c r="S30" s="101"/>
      <c r="T30" s="101"/>
      <c r="U30" s="103"/>
      <c r="V30" s="107"/>
      <c r="W30" s="109"/>
      <c r="X30" s="37" t="s">
        <v>24</v>
      </c>
      <c r="Y30" s="38">
        <v>3</v>
      </c>
      <c r="Z30" s="38" t="s">
        <v>3</v>
      </c>
      <c r="AA30" s="80">
        <v>2</v>
      </c>
      <c r="AB30" s="38">
        <v>100</v>
      </c>
      <c r="AC30" s="39">
        <v>28</v>
      </c>
      <c r="AD30" s="25"/>
    </row>
    <row r="31" spans="2:30" ht="19.95" customHeight="1" x14ac:dyDescent="0.45">
      <c r="B31" s="101"/>
      <c r="C31" s="101"/>
      <c r="D31" s="101"/>
      <c r="E31" s="101"/>
      <c r="F31" s="102">
        <v>150</v>
      </c>
      <c r="G31" s="106">
        <v>24</v>
      </c>
      <c r="H31" s="108">
        <f t="shared" ref="H31" si="6">O31+O32</f>
        <v>0</v>
      </c>
      <c r="I31" s="34" t="s">
        <v>24</v>
      </c>
      <c r="J31" s="35">
        <v>4</v>
      </c>
      <c r="K31" s="35" t="s">
        <v>3</v>
      </c>
      <c r="L31" s="79">
        <v>1</v>
      </c>
      <c r="M31" s="35">
        <v>100</v>
      </c>
      <c r="N31" s="36">
        <v>16</v>
      </c>
      <c r="O31" s="15"/>
      <c r="Q31" s="101"/>
      <c r="R31" s="101"/>
      <c r="S31" s="101"/>
      <c r="T31" s="101"/>
      <c r="U31" s="102">
        <v>150</v>
      </c>
      <c r="V31" s="106">
        <v>42</v>
      </c>
      <c r="W31" s="108">
        <f>AD31+AD32</f>
        <v>0</v>
      </c>
      <c r="X31" s="34" t="s">
        <v>24</v>
      </c>
      <c r="Y31" s="35">
        <v>4</v>
      </c>
      <c r="Z31" s="35" t="s">
        <v>3</v>
      </c>
      <c r="AA31" s="79">
        <v>1</v>
      </c>
      <c r="AB31" s="35">
        <v>100</v>
      </c>
      <c r="AC31" s="36">
        <v>28</v>
      </c>
      <c r="AD31" s="23"/>
    </row>
    <row r="32" spans="2:30" ht="19.95" customHeight="1" x14ac:dyDescent="0.45">
      <c r="B32" s="101"/>
      <c r="C32" s="101"/>
      <c r="D32" s="101"/>
      <c r="E32" s="101"/>
      <c r="F32" s="103"/>
      <c r="G32" s="107"/>
      <c r="H32" s="109"/>
      <c r="I32" s="37" t="s">
        <v>24</v>
      </c>
      <c r="J32" s="38">
        <v>4</v>
      </c>
      <c r="K32" s="38" t="s">
        <v>3</v>
      </c>
      <c r="L32" s="80">
        <v>2</v>
      </c>
      <c r="M32" s="38">
        <v>100</v>
      </c>
      <c r="N32" s="39">
        <v>16</v>
      </c>
      <c r="O32" s="16"/>
      <c r="Q32" s="101"/>
      <c r="R32" s="101"/>
      <c r="S32" s="101"/>
      <c r="T32" s="101"/>
      <c r="U32" s="103"/>
      <c r="V32" s="107"/>
      <c r="W32" s="109"/>
      <c r="X32" s="37" t="s">
        <v>24</v>
      </c>
      <c r="Y32" s="38">
        <v>4</v>
      </c>
      <c r="Z32" s="38" t="s">
        <v>3</v>
      </c>
      <c r="AA32" s="80">
        <v>2</v>
      </c>
      <c r="AB32" s="38">
        <v>100</v>
      </c>
      <c r="AC32" s="39">
        <v>28</v>
      </c>
      <c r="AD32" s="24"/>
    </row>
    <row r="33" spans="1:30" ht="19.95" customHeight="1" x14ac:dyDescent="0.45">
      <c r="B33" s="101"/>
      <c r="C33" s="101"/>
      <c r="D33" s="101"/>
      <c r="E33" s="101"/>
      <c r="F33" s="8">
        <v>150</v>
      </c>
      <c r="G33" s="8">
        <v>24</v>
      </c>
      <c r="H33" s="8">
        <f>O33</f>
        <v>0</v>
      </c>
      <c r="I33" s="101" t="s">
        <v>3</v>
      </c>
      <c r="J33" s="101"/>
      <c r="K33" s="101"/>
      <c r="L33" s="101"/>
      <c r="M33" s="8" t="s">
        <v>3</v>
      </c>
      <c r="N33" s="8" t="s">
        <v>3</v>
      </c>
      <c r="O33" s="81"/>
      <c r="P33" s="3"/>
      <c r="Q33" s="101"/>
      <c r="R33" s="101"/>
      <c r="S33" s="101"/>
      <c r="T33" s="101"/>
      <c r="U33" s="8">
        <v>150</v>
      </c>
      <c r="V33" s="8">
        <v>42</v>
      </c>
      <c r="W33" s="8">
        <f>AD33</f>
        <v>0</v>
      </c>
      <c r="X33" s="101" t="s">
        <v>3</v>
      </c>
      <c r="Y33" s="101"/>
      <c r="Z33" s="101"/>
      <c r="AA33" s="101"/>
      <c r="AB33" s="8" t="s">
        <v>3</v>
      </c>
      <c r="AC33" s="8" t="s">
        <v>3</v>
      </c>
      <c r="AD33" s="81"/>
    </row>
    <row r="34" spans="1:30" ht="19.95" customHeight="1" x14ac:dyDescent="0.45">
      <c r="B34" s="2" t="s">
        <v>49</v>
      </c>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30" ht="19.95" customHeight="1" x14ac:dyDescent="0.45">
      <c r="B35" s="153"/>
      <c r="C35" s="153"/>
      <c r="D35" s="153"/>
      <c r="E35" s="153"/>
      <c r="F35" s="153"/>
      <c r="G35" s="153"/>
      <c r="H35" s="153"/>
      <c r="I35" s="153"/>
      <c r="J35" s="153"/>
      <c r="K35" s="153"/>
      <c r="L35" s="153"/>
      <c r="M35" s="153"/>
      <c r="N35" s="153"/>
      <c r="O35" s="153"/>
      <c r="P35" s="3"/>
      <c r="Q35" s="3"/>
      <c r="R35" s="3"/>
      <c r="S35" s="3"/>
      <c r="T35" s="3"/>
      <c r="U35" s="3"/>
      <c r="V35" s="3"/>
      <c r="W35" s="3"/>
      <c r="X35" s="3"/>
      <c r="Y35" s="3"/>
      <c r="Z35" s="3"/>
      <c r="AA35" s="3"/>
      <c r="AB35" s="3"/>
      <c r="AC35" s="3"/>
    </row>
    <row r="36" spans="1:30" ht="19.95" customHeight="1" x14ac:dyDescent="0.45">
      <c r="B36" s="153"/>
      <c r="C36" s="153"/>
      <c r="D36" s="153"/>
      <c r="E36" s="153"/>
      <c r="F36" s="153"/>
      <c r="G36" s="153"/>
      <c r="H36" s="153"/>
      <c r="I36" s="153"/>
      <c r="J36" s="153"/>
      <c r="K36" s="153"/>
      <c r="L36" s="153"/>
      <c r="M36" s="153"/>
      <c r="N36" s="153"/>
      <c r="O36" s="153"/>
      <c r="P36" s="3"/>
      <c r="Q36" s="3"/>
      <c r="R36" s="3"/>
      <c r="S36" s="3"/>
      <c r="T36" s="3"/>
      <c r="U36" s="3"/>
      <c r="V36" s="3"/>
      <c r="W36" s="3"/>
      <c r="X36" s="3"/>
      <c r="Y36" s="3"/>
      <c r="Z36" s="3"/>
      <c r="AA36" s="3"/>
      <c r="AB36" s="3"/>
      <c r="AC36" s="3"/>
    </row>
    <row r="37" spans="1:30" ht="19.95" customHeight="1" x14ac:dyDescent="0.45">
      <c r="B37" s="153"/>
      <c r="C37" s="153"/>
      <c r="D37" s="153"/>
      <c r="E37" s="153"/>
      <c r="F37" s="153"/>
      <c r="G37" s="153"/>
      <c r="H37" s="153"/>
      <c r="I37" s="153"/>
      <c r="J37" s="153"/>
      <c r="K37" s="153"/>
      <c r="L37" s="153"/>
      <c r="M37" s="153"/>
      <c r="N37" s="153"/>
      <c r="O37" s="153"/>
      <c r="P37" s="3"/>
      <c r="Q37" s="3"/>
      <c r="R37" s="3"/>
      <c r="S37" s="3"/>
      <c r="T37" s="3"/>
      <c r="U37" s="3"/>
      <c r="V37" s="3"/>
      <c r="W37" s="3"/>
      <c r="X37" s="3"/>
      <c r="Y37" s="3"/>
      <c r="Z37" s="3"/>
      <c r="AA37" s="3"/>
      <c r="AB37" s="3"/>
      <c r="AC37" s="3"/>
    </row>
    <row r="38" spans="1:30" ht="19.95" customHeight="1" x14ac:dyDescent="0.45">
      <c r="B38" s="153"/>
      <c r="C38" s="153"/>
      <c r="D38" s="153"/>
      <c r="E38" s="153"/>
      <c r="F38" s="153"/>
      <c r="G38" s="153"/>
      <c r="H38" s="153"/>
      <c r="I38" s="153"/>
      <c r="J38" s="153"/>
      <c r="K38" s="153"/>
      <c r="L38" s="153"/>
      <c r="M38" s="153"/>
      <c r="N38" s="153"/>
      <c r="O38" s="153"/>
      <c r="P38" s="3"/>
      <c r="Q38" s="3"/>
      <c r="R38" s="3"/>
      <c r="S38" s="3"/>
      <c r="T38" s="3"/>
      <c r="U38" s="3"/>
      <c r="V38" s="3"/>
      <c r="W38" s="3"/>
      <c r="X38" s="3"/>
      <c r="Y38" s="3"/>
      <c r="Z38" s="3"/>
      <c r="AA38" s="3"/>
      <c r="AB38" s="3"/>
      <c r="AC38" s="3"/>
    </row>
    <row r="39" spans="1:30" ht="19.95" customHeight="1" x14ac:dyDescent="0.45">
      <c r="B39" s="4"/>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30" ht="19.95" customHeight="1" x14ac:dyDescent="0.45">
      <c r="A40" s="3"/>
    </row>
    <row r="41" spans="1:30" ht="19.95" customHeight="1" x14ac:dyDescent="0.45">
      <c r="A41" s="3"/>
    </row>
    <row r="42" spans="1:30" ht="19.95" customHeight="1" x14ac:dyDescent="0.45">
      <c r="A42" s="3"/>
    </row>
    <row r="43" spans="1:30" ht="19.95" customHeight="1" x14ac:dyDescent="0.45">
      <c r="A43" s="3"/>
    </row>
    <row r="44" spans="1:30" ht="19.95" customHeight="1" x14ac:dyDescent="0.45">
      <c r="B44" s="2"/>
      <c r="C44" s="3"/>
      <c r="D44" s="3"/>
    </row>
    <row r="45" spans="1:30" ht="19.95" customHeight="1" x14ac:dyDescent="0.45">
      <c r="B45" s="2"/>
      <c r="C45" s="3"/>
      <c r="D45" s="3"/>
    </row>
    <row r="46" spans="1:30" ht="19.95" customHeight="1" x14ac:dyDescent="0.45">
      <c r="B46" s="2"/>
    </row>
    <row r="47" spans="1:30" ht="19.95" customHeight="1" x14ac:dyDescent="0.45">
      <c r="B47" s="2"/>
    </row>
    <row r="48" spans="1:30" ht="19.95" customHeight="1" x14ac:dyDescent="0.45">
      <c r="B48" s="2"/>
    </row>
    <row r="49" spans="2:57" ht="19.95" customHeight="1" x14ac:dyDescent="0.45">
      <c r="B49" s="3"/>
    </row>
    <row r="51" spans="2:57" ht="19.95" customHeight="1" x14ac:dyDescent="0.45">
      <c r="B51" s="3"/>
    </row>
    <row r="60" spans="2:57" ht="19.95" customHeight="1" x14ac:dyDescent="0.45">
      <c r="AG60" s="3"/>
      <c r="AH60" s="3"/>
      <c r="AI60" s="3"/>
      <c r="AJ60" s="3"/>
      <c r="AK60" s="3"/>
      <c r="AL60" s="3"/>
      <c r="AM60" s="3"/>
      <c r="AN60" s="3"/>
      <c r="AO60" s="3"/>
      <c r="AP60" s="3"/>
      <c r="AQ60" s="3"/>
      <c r="AR60" s="3"/>
      <c r="AS60" s="3"/>
      <c r="AT60" s="3"/>
      <c r="AU60" s="3"/>
      <c r="AV60" s="3"/>
      <c r="AW60" s="3"/>
      <c r="AX60" s="3"/>
      <c r="AY60" s="3"/>
      <c r="AZ60" s="3"/>
      <c r="BA60" s="3"/>
      <c r="BB60" s="3"/>
      <c r="BC60" s="3"/>
      <c r="BD60" s="3"/>
      <c r="BE60" s="3"/>
    </row>
    <row r="61" spans="2:57" ht="19.95" customHeight="1" x14ac:dyDescent="0.45">
      <c r="AG61" s="3"/>
      <c r="AH61" s="3"/>
      <c r="AI61" s="3"/>
      <c r="AJ61" s="3"/>
      <c r="AK61" s="3"/>
      <c r="AL61" s="3"/>
      <c r="AM61" s="3"/>
      <c r="AN61" s="3"/>
      <c r="AO61" s="3"/>
      <c r="AP61" s="3"/>
      <c r="AQ61" s="3"/>
      <c r="AR61" s="3"/>
      <c r="AS61" s="3"/>
      <c r="AT61" s="3"/>
      <c r="AU61" s="3"/>
      <c r="AV61" s="3"/>
      <c r="AW61" s="3"/>
      <c r="AX61" s="3"/>
      <c r="AY61" s="3"/>
      <c r="AZ61" s="3"/>
      <c r="BA61" s="3"/>
      <c r="BB61" s="3"/>
      <c r="BC61" s="3"/>
      <c r="BD61" s="3"/>
      <c r="BE61" s="3"/>
    </row>
  </sheetData>
  <sheetProtection selectLockedCells="1"/>
  <mergeCells count="107">
    <mergeCell ref="B35:O38"/>
    <mergeCell ref="F31:F32"/>
    <mergeCell ref="G31:G32"/>
    <mergeCell ref="H31:H32"/>
    <mergeCell ref="U31:U32"/>
    <mergeCell ref="V31:V32"/>
    <mergeCell ref="W31:W32"/>
    <mergeCell ref="X25:AA25"/>
    <mergeCell ref="B26:B33"/>
    <mergeCell ref="C26:C33"/>
    <mergeCell ref="D26:D33"/>
    <mergeCell ref="E26:E33"/>
    <mergeCell ref="Q26:Q33"/>
    <mergeCell ref="R26:R33"/>
    <mergeCell ref="S26:S33"/>
    <mergeCell ref="T26:T33"/>
    <mergeCell ref="F29:F30"/>
    <mergeCell ref="G29:G30"/>
    <mergeCell ref="H29:H30"/>
    <mergeCell ref="U29:U30"/>
    <mergeCell ref="V29:V30"/>
    <mergeCell ref="W29:W30"/>
    <mergeCell ref="F27:F28"/>
    <mergeCell ref="G27:G28"/>
    <mergeCell ref="X33:AA33"/>
    <mergeCell ref="U21:U22"/>
    <mergeCell ref="V21:V22"/>
    <mergeCell ref="W21:W22"/>
    <mergeCell ref="S17:S25"/>
    <mergeCell ref="T17:T25"/>
    <mergeCell ref="U17:U18"/>
    <mergeCell ref="V17:V18"/>
    <mergeCell ref="W17:W18"/>
    <mergeCell ref="V23:V24"/>
    <mergeCell ref="W23:W24"/>
    <mergeCell ref="W19:W20"/>
    <mergeCell ref="V19:V20"/>
    <mergeCell ref="U19:U20"/>
    <mergeCell ref="V12:V13"/>
    <mergeCell ref="W12:W13"/>
    <mergeCell ref="F14:F15"/>
    <mergeCell ref="H27:H28"/>
    <mergeCell ref="U27:U28"/>
    <mergeCell ref="V27:V28"/>
    <mergeCell ref="W27:W28"/>
    <mergeCell ref="I33:L33"/>
    <mergeCell ref="I25:L25"/>
    <mergeCell ref="X16:AA16"/>
    <mergeCell ref="B10:B16"/>
    <mergeCell ref="C10:C16"/>
    <mergeCell ref="D10:D16"/>
    <mergeCell ref="E10:E16"/>
    <mergeCell ref="F23:F24"/>
    <mergeCell ref="G23:G24"/>
    <mergeCell ref="H23:H24"/>
    <mergeCell ref="U23:U24"/>
    <mergeCell ref="F21:F22"/>
    <mergeCell ref="G21:G22"/>
    <mergeCell ref="H21:H22"/>
    <mergeCell ref="B17:B25"/>
    <mergeCell ref="C17:C25"/>
    <mergeCell ref="D17:D25"/>
    <mergeCell ref="E17:E25"/>
    <mergeCell ref="F17:F18"/>
    <mergeCell ref="G17:G18"/>
    <mergeCell ref="H17:H18"/>
    <mergeCell ref="Q17:Q25"/>
    <mergeCell ref="R17:R25"/>
    <mergeCell ref="F19:F20"/>
    <mergeCell ref="G19:G20"/>
    <mergeCell ref="H19:H20"/>
    <mergeCell ref="G14:G15"/>
    <mergeCell ref="H14:H15"/>
    <mergeCell ref="U14:U15"/>
    <mergeCell ref="V14:V15"/>
    <mergeCell ref="W14:W15"/>
    <mergeCell ref="S10:S16"/>
    <mergeCell ref="T10:T16"/>
    <mergeCell ref="F12:F13"/>
    <mergeCell ref="G12:G13"/>
    <mergeCell ref="H12:H13"/>
    <mergeCell ref="U12:U13"/>
    <mergeCell ref="I16:L16"/>
    <mergeCell ref="Q10:Q16"/>
    <mergeCell ref="R10:R16"/>
    <mergeCell ref="AD8:AD9"/>
    <mergeCell ref="U6:V6"/>
    <mergeCell ref="X6:Y6"/>
    <mergeCell ref="Z6:AA6"/>
    <mergeCell ref="AB6:AD6"/>
    <mergeCell ref="B7:E7"/>
    <mergeCell ref="F7:H7"/>
    <mergeCell ref="I7:N7"/>
    <mergeCell ref="Q7:T7"/>
    <mergeCell ref="U7:W7"/>
    <mergeCell ref="X7:AC7"/>
    <mergeCell ref="B6:C6"/>
    <mergeCell ref="F6:G6"/>
    <mergeCell ref="I6:J6"/>
    <mergeCell ref="K6:L6"/>
    <mergeCell ref="M6:O6"/>
    <mergeCell ref="Q6:R6"/>
    <mergeCell ref="B8:B9"/>
    <mergeCell ref="I8:L9"/>
    <mergeCell ref="O8:O9"/>
    <mergeCell ref="Q8:Q9"/>
    <mergeCell ref="X8:AA9"/>
  </mergeCells>
  <phoneticPr fontId="1"/>
  <conditionalFormatting sqref="E10">
    <cfRule type="cellIs" dxfId="24" priority="26" operator="greaterThan">
      <formula>48</formula>
    </cfRule>
  </conditionalFormatting>
  <conditionalFormatting sqref="E17">
    <cfRule type="cellIs" dxfId="23" priority="24" operator="greaterThan">
      <formula>64</formula>
    </cfRule>
  </conditionalFormatting>
  <conditionalFormatting sqref="E26">
    <cfRule type="cellIs" dxfId="22" priority="21" operator="greaterThan">
      <formula>48</formula>
    </cfRule>
  </conditionalFormatting>
  <conditionalFormatting sqref="H10:H15">
    <cfRule type="cellIs" dxfId="21" priority="27" operator="greaterThan">
      <formula>24</formula>
    </cfRule>
  </conditionalFormatting>
  <conditionalFormatting sqref="H17:H24">
    <cfRule type="cellIs" dxfId="20" priority="28" operator="greaterThan">
      <formula>24</formula>
    </cfRule>
  </conditionalFormatting>
  <conditionalFormatting sqref="H26:H32">
    <cfRule type="cellIs" dxfId="19" priority="22" operator="greaterThan">
      <formula>24</formula>
    </cfRule>
  </conditionalFormatting>
  <conditionalFormatting sqref="O10:O15">
    <cfRule type="cellIs" dxfId="18" priority="29" operator="greaterThan">
      <formula>16</formula>
    </cfRule>
  </conditionalFormatting>
  <conditionalFormatting sqref="O16 O25 O33">
    <cfRule type="cellIs" dxfId="17" priority="1" operator="greaterThan">
      <formula>24</formula>
    </cfRule>
  </conditionalFormatting>
  <conditionalFormatting sqref="O17:O24">
    <cfRule type="cellIs" dxfId="16" priority="25" operator="greaterThan">
      <formula>16</formula>
    </cfRule>
  </conditionalFormatting>
  <conditionalFormatting sqref="O26:O32">
    <cfRule type="cellIs" dxfId="15" priority="23" operator="greaterThan">
      <formula>16</formula>
    </cfRule>
  </conditionalFormatting>
  <conditionalFormatting sqref="T10">
    <cfRule type="cellIs" dxfId="14" priority="12" operator="greaterThan">
      <formula>84</formula>
    </cfRule>
  </conditionalFormatting>
  <conditionalFormatting sqref="T17">
    <cfRule type="cellIs" dxfId="13" priority="11" operator="greaterThan">
      <formula>110</formula>
    </cfRule>
  </conditionalFormatting>
  <conditionalFormatting sqref="T26">
    <cfRule type="cellIs" dxfId="12" priority="9" operator="greaterThan">
      <formula>84</formula>
    </cfRule>
    <cfRule type="cellIs" dxfId="11" priority="10" operator="greaterThan">
      <formula>84</formula>
    </cfRule>
  </conditionalFormatting>
  <conditionalFormatting sqref="W10:W15">
    <cfRule type="cellIs" dxfId="10" priority="13" operator="greaterThan">
      <formula>42</formula>
    </cfRule>
  </conditionalFormatting>
  <conditionalFormatting sqref="W17:W24">
    <cfRule type="cellIs" dxfId="9" priority="14" operator="greaterThan">
      <formula>42</formula>
    </cfRule>
  </conditionalFormatting>
  <conditionalFormatting sqref="W26:W32">
    <cfRule type="cellIs" dxfId="8" priority="3" operator="greaterThan">
      <formula>42</formula>
    </cfRule>
  </conditionalFormatting>
  <conditionalFormatting sqref="AD10:AD15">
    <cfRule type="cellIs" dxfId="7" priority="15" operator="greaterThan">
      <formula>28</formula>
    </cfRule>
  </conditionalFormatting>
  <conditionalFormatting sqref="AD16 AD25 AD33">
    <cfRule type="cellIs" dxfId="6" priority="2" operator="greaterThan">
      <formula>42</formula>
    </cfRule>
  </conditionalFormatting>
  <conditionalFormatting sqref="AD17:AD24">
    <cfRule type="cellIs" dxfId="5" priority="16" operator="greaterThan">
      <formula>28</formula>
    </cfRule>
  </conditionalFormatting>
  <conditionalFormatting sqref="AD26:AD32">
    <cfRule type="cellIs" dxfId="4" priority="4" operator="greaterThan">
      <formula>28</formula>
    </cfRule>
  </conditionalFormatting>
  <printOptions horizontalCentered="1" verticalCentered="1"/>
  <pageMargins left="0.31496062992125984" right="0.31496062992125984" top="0.35433070866141736" bottom="0.35433070866141736" header="0.31496062992125984" footer="0.31496062992125984"/>
  <pageSetup paperSize="8"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52DAE-183E-481A-B475-BDCCDA8FE4CF}">
  <sheetPr>
    <pageSetUpPr fitToPage="1"/>
  </sheetPr>
  <dimension ref="A1:BG61"/>
  <sheetViews>
    <sheetView zoomScale="70" zoomScaleNormal="70" workbookViewId="0">
      <selection activeCell="N12" sqref="N12"/>
    </sheetView>
  </sheetViews>
  <sheetFormatPr defaultColWidth="8.69921875" defaultRowHeight="19.95" customHeight="1" x14ac:dyDescent="0.45"/>
  <cols>
    <col min="1" max="1" width="3.59765625" style="1" customWidth="1"/>
    <col min="2" max="2" width="8.3984375" style="1" customWidth="1"/>
    <col min="3" max="8" width="8" style="1" customWidth="1"/>
    <col min="9" max="12" width="2.5" style="1" customWidth="1"/>
    <col min="13" max="14" width="8" style="1" customWidth="1"/>
    <col min="15" max="15" width="5.8984375" style="1" customWidth="1"/>
    <col min="16" max="16" width="3.19921875" style="1" customWidth="1"/>
    <col min="17" max="23" width="8" style="1" customWidth="1"/>
    <col min="24" max="26" width="2.5" style="1" customWidth="1"/>
    <col min="27" max="29" width="8" style="1" customWidth="1"/>
    <col min="30" max="30" width="6.796875" style="1" customWidth="1"/>
    <col min="31" max="37" width="8" style="1" customWidth="1"/>
    <col min="38" max="41" width="2.5" style="1" customWidth="1"/>
    <col min="42" max="44" width="8" style="1" customWidth="1"/>
    <col min="45" max="45" width="1.5" style="1" customWidth="1"/>
    <col min="46" max="52" width="8" style="1" customWidth="1"/>
    <col min="53" max="56" width="2.5" style="1" customWidth="1"/>
    <col min="57" max="59" width="8" style="1" customWidth="1"/>
    <col min="60" max="16384" width="8.69921875" style="1"/>
  </cols>
  <sheetData>
    <row r="1" spans="1:59" s="13" customFormat="1" ht="30" x14ac:dyDescent="0.45">
      <c r="B1" s="6" t="s">
        <v>57</v>
      </c>
      <c r="P1" s="97"/>
      <c r="Q1" s="95" t="s">
        <v>70</v>
      </c>
      <c r="R1" s="100">
        <f>全体!Q1</f>
        <v>0</v>
      </c>
      <c r="S1" s="86"/>
      <c r="T1" s="158"/>
      <c r="U1" s="88"/>
      <c r="V1" s="88"/>
      <c r="W1" s="158"/>
      <c r="X1" s="88"/>
      <c r="Y1" s="88"/>
      <c r="Z1" s="88"/>
      <c r="AA1" s="88"/>
      <c r="AB1" s="19"/>
      <c r="AC1" s="19"/>
      <c r="AD1" s="19"/>
      <c r="AE1" s="19"/>
      <c r="AG1" s="19"/>
      <c r="AH1" s="19"/>
      <c r="AI1" s="19"/>
      <c r="AJ1" s="19"/>
      <c r="AK1" s="19"/>
      <c r="AM1" s="84"/>
      <c r="AN1" s="84"/>
      <c r="AO1" s="84"/>
      <c r="AP1" s="84"/>
      <c r="AQ1" s="84"/>
      <c r="AR1" s="84"/>
      <c r="AS1" s="84"/>
      <c r="AT1" s="84"/>
      <c r="AU1" s="84"/>
      <c r="AV1" s="84"/>
      <c r="AW1" s="84"/>
      <c r="AX1" s="84"/>
      <c r="AY1" s="84"/>
      <c r="AZ1" s="84"/>
      <c r="BA1" s="84"/>
      <c r="BB1" s="84"/>
      <c r="BC1" s="84"/>
      <c r="BD1" s="84"/>
      <c r="BE1" s="84"/>
      <c r="BF1" s="84"/>
      <c r="BG1" s="84"/>
    </row>
    <row r="2" spans="1:59" s="13" customFormat="1" ht="30" x14ac:dyDescent="0.45">
      <c r="A2" s="92" t="s">
        <v>73</v>
      </c>
      <c r="B2" s="94"/>
      <c r="C2" s="160" t="str">
        <f>全体!C2</f>
        <v>　　　年　　月　　　　日 ～　　　月　　　　日</v>
      </c>
      <c r="D2" s="161"/>
      <c r="E2" s="161"/>
      <c r="F2" s="161"/>
      <c r="G2" s="162"/>
      <c r="P2" s="97"/>
      <c r="Q2" s="95" t="s">
        <v>71</v>
      </c>
      <c r="R2" s="100">
        <f>全体!Q2</f>
        <v>0</v>
      </c>
      <c r="S2" s="86"/>
      <c r="T2" s="158"/>
      <c r="U2" s="88"/>
      <c r="V2" s="88"/>
      <c r="W2" s="158"/>
      <c r="X2" s="88"/>
      <c r="Y2" s="88"/>
      <c r="Z2" s="88"/>
      <c r="AA2" s="88"/>
      <c r="AB2" s="19"/>
      <c r="AC2" s="19"/>
      <c r="AD2" s="19"/>
      <c r="AE2" s="19"/>
      <c r="AF2" s="85"/>
      <c r="AG2" s="19"/>
      <c r="AH2" s="19"/>
      <c r="AI2" s="19"/>
      <c r="AJ2" s="19"/>
      <c r="AK2" s="19"/>
      <c r="AM2" s="84"/>
      <c r="AN2" s="84"/>
      <c r="AO2" s="84"/>
      <c r="AP2" s="84"/>
      <c r="AQ2" s="84"/>
      <c r="AR2" s="84"/>
      <c r="AS2" s="84"/>
      <c r="AT2" s="84"/>
      <c r="AU2" s="84"/>
      <c r="AV2" s="84"/>
      <c r="AW2" s="84"/>
      <c r="AX2" s="84"/>
      <c r="AY2" s="84"/>
      <c r="AZ2" s="84"/>
      <c r="BA2" s="84"/>
      <c r="BB2" s="84"/>
      <c r="BC2" s="84"/>
      <c r="BD2" s="84"/>
      <c r="BE2" s="84"/>
      <c r="BF2" s="84"/>
      <c r="BG2" s="84"/>
    </row>
    <row r="3" spans="1:59" ht="24.6" customHeight="1" x14ac:dyDescent="0.45">
      <c r="P3" s="97"/>
      <c r="Q3" s="96" t="s">
        <v>72</v>
      </c>
      <c r="R3" s="100">
        <f>全体!Q3</f>
        <v>0</v>
      </c>
      <c r="S3" s="159"/>
      <c r="T3" s="159"/>
      <c r="U3" s="159"/>
      <c r="V3" s="159"/>
      <c r="W3" s="159"/>
      <c r="X3" s="159"/>
      <c r="Y3" s="159"/>
      <c r="Z3" s="159"/>
      <c r="AA3" s="159"/>
    </row>
    <row r="4" spans="1:59" ht="12.6" customHeight="1" x14ac:dyDescent="0.45">
      <c r="Q4" s="87"/>
    </row>
    <row r="5" spans="1:59" ht="15" x14ac:dyDescent="0.45"/>
    <row r="6" spans="1:59" ht="19.95" customHeight="1" x14ac:dyDescent="0.45">
      <c r="B6" s="118" t="s">
        <v>38</v>
      </c>
      <c r="C6" s="119"/>
      <c r="D6" s="119"/>
      <c r="E6" s="14"/>
      <c r="F6" s="120" t="s">
        <v>19</v>
      </c>
      <c r="G6" s="120"/>
      <c r="H6" s="12"/>
      <c r="I6" s="121" t="s">
        <v>20</v>
      </c>
      <c r="J6" s="121"/>
      <c r="K6" s="121"/>
      <c r="L6" s="121"/>
      <c r="M6" s="121"/>
      <c r="N6" s="9">
        <v>100</v>
      </c>
      <c r="O6" s="10" t="s">
        <v>21</v>
      </c>
      <c r="Q6" s="122" t="s">
        <v>38</v>
      </c>
      <c r="R6" s="123"/>
      <c r="S6" s="11" t="s">
        <v>40</v>
      </c>
      <c r="T6" s="124" t="s">
        <v>39</v>
      </c>
      <c r="U6" s="110"/>
      <c r="V6" s="111"/>
      <c r="W6" s="90">
        <v>500</v>
      </c>
      <c r="X6" s="21"/>
      <c r="Y6" s="110" t="s">
        <v>21</v>
      </c>
      <c r="Z6" s="110"/>
      <c r="AA6" s="110" t="s">
        <v>61</v>
      </c>
      <c r="AB6" s="110"/>
      <c r="AC6" s="111"/>
    </row>
    <row r="7" spans="1:59" ht="19.95" customHeight="1" x14ac:dyDescent="0.45">
      <c r="B7" s="114" t="s">
        <v>41</v>
      </c>
      <c r="C7" s="115"/>
      <c r="D7" s="116"/>
      <c r="E7" s="40"/>
      <c r="F7" s="112" t="s">
        <v>59</v>
      </c>
      <c r="G7" s="113"/>
      <c r="H7" s="41"/>
      <c r="I7" s="114" t="s">
        <v>58</v>
      </c>
      <c r="J7" s="115"/>
      <c r="K7" s="115"/>
      <c r="L7" s="115"/>
      <c r="M7" s="115"/>
      <c r="N7" s="115"/>
      <c r="O7" s="116"/>
      <c r="Q7" s="108" t="s">
        <v>30</v>
      </c>
      <c r="R7" s="108"/>
      <c r="S7" s="108"/>
      <c r="T7" s="112" t="s">
        <v>59</v>
      </c>
      <c r="U7" s="117"/>
      <c r="V7" s="117"/>
      <c r="W7" s="64"/>
      <c r="X7" s="114" t="s">
        <v>69</v>
      </c>
      <c r="Y7" s="115"/>
      <c r="Z7" s="115"/>
      <c r="AA7" s="115"/>
      <c r="AB7" s="115"/>
      <c r="AC7" s="116"/>
    </row>
    <row r="8" spans="1:59" ht="19.95" customHeight="1" x14ac:dyDescent="0.45">
      <c r="B8" s="108" t="s">
        <v>4</v>
      </c>
      <c r="C8" s="30" t="s">
        <v>5</v>
      </c>
      <c r="D8" s="30" t="s">
        <v>7</v>
      </c>
      <c r="E8" s="30" t="s">
        <v>66</v>
      </c>
      <c r="F8" s="30" t="s">
        <v>5</v>
      </c>
      <c r="G8" s="30" t="s">
        <v>7</v>
      </c>
      <c r="H8" s="30" t="s">
        <v>66</v>
      </c>
      <c r="I8" s="127" t="s">
        <v>60</v>
      </c>
      <c r="J8" s="127"/>
      <c r="K8" s="127"/>
      <c r="L8" s="127"/>
      <c r="M8" s="127"/>
      <c r="N8" s="127"/>
      <c r="O8" s="127"/>
      <c r="Q8" s="108" t="s">
        <v>4</v>
      </c>
      <c r="R8" s="30" t="s">
        <v>5</v>
      </c>
      <c r="S8" s="30" t="s">
        <v>7</v>
      </c>
      <c r="T8" s="30" t="s">
        <v>66</v>
      </c>
      <c r="U8" s="30" t="s">
        <v>5</v>
      </c>
      <c r="V8" s="41" t="s">
        <v>7</v>
      </c>
      <c r="W8" s="30" t="s">
        <v>66</v>
      </c>
      <c r="X8" s="154" t="s">
        <v>68</v>
      </c>
      <c r="Y8" s="117"/>
      <c r="Z8" s="117"/>
      <c r="AA8" s="117"/>
      <c r="AB8" s="117"/>
      <c r="AC8" s="113"/>
    </row>
    <row r="9" spans="1:59" ht="19.95" customHeight="1" x14ac:dyDescent="0.45">
      <c r="B9" s="109"/>
      <c r="C9" s="32" t="s">
        <v>6</v>
      </c>
      <c r="D9" s="32" t="s">
        <v>8</v>
      </c>
      <c r="E9" s="32" t="s">
        <v>8</v>
      </c>
      <c r="F9" s="32" t="s">
        <v>6</v>
      </c>
      <c r="G9" s="32" t="s">
        <v>8</v>
      </c>
      <c r="H9" s="32" t="s">
        <v>8</v>
      </c>
      <c r="I9" s="128"/>
      <c r="J9" s="128"/>
      <c r="K9" s="128"/>
      <c r="L9" s="128"/>
      <c r="M9" s="128"/>
      <c r="N9" s="128"/>
      <c r="O9" s="128"/>
      <c r="Q9" s="109"/>
      <c r="R9" s="32" t="s">
        <v>6</v>
      </c>
      <c r="S9" s="32" t="s">
        <v>8</v>
      </c>
      <c r="T9" s="32" t="s">
        <v>8</v>
      </c>
      <c r="U9" s="32" t="s">
        <v>6</v>
      </c>
      <c r="V9" s="63" t="s">
        <v>8</v>
      </c>
      <c r="W9" s="32" t="s">
        <v>8</v>
      </c>
      <c r="X9" s="132"/>
      <c r="Y9" s="155"/>
      <c r="Z9" s="155"/>
      <c r="AA9" s="155"/>
      <c r="AB9" s="155"/>
      <c r="AC9" s="140"/>
    </row>
    <row r="10" spans="1:59" ht="19.95" customHeight="1" x14ac:dyDescent="0.45">
      <c r="B10" s="108" t="s">
        <v>0</v>
      </c>
      <c r="C10" s="108">
        <v>500</v>
      </c>
      <c r="D10" s="108">
        <v>80</v>
      </c>
      <c r="E10" s="108">
        <f>H10</f>
        <v>0</v>
      </c>
      <c r="F10" s="108">
        <v>500</v>
      </c>
      <c r="G10" s="108">
        <v>80</v>
      </c>
      <c r="H10" s="156"/>
      <c r="I10" s="128"/>
      <c r="J10" s="128"/>
      <c r="K10" s="128"/>
      <c r="L10" s="128"/>
      <c r="M10" s="128"/>
      <c r="N10" s="128"/>
      <c r="O10" s="128"/>
      <c r="Q10" s="108" t="s">
        <v>42</v>
      </c>
      <c r="R10" s="108">
        <v>400</v>
      </c>
      <c r="S10" s="30">
        <v>60</v>
      </c>
      <c r="T10" s="108">
        <f>W10</f>
        <v>0</v>
      </c>
      <c r="U10" s="108">
        <v>400</v>
      </c>
      <c r="V10" s="40">
        <v>60</v>
      </c>
      <c r="W10" s="156"/>
      <c r="X10" s="132"/>
      <c r="Y10" s="155"/>
      <c r="Z10" s="155"/>
      <c r="AA10" s="155"/>
      <c r="AB10" s="155"/>
      <c r="AC10" s="140"/>
    </row>
    <row r="11" spans="1:59" ht="19.95" customHeight="1" x14ac:dyDescent="0.45">
      <c r="B11" s="109"/>
      <c r="C11" s="109"/>
      <c r="D11" s="109"/>
      <c r="E11" s="109"/>
      <c r="F11" s="109"/>
      <c r="G11" s="109"/>
      <c r="H11" s="157"/>
      <c r="I11" s="129"/>
      <c r="J11" s="129"/>
      <c r="K11" s="129"/>
      <c r="L11" s="129"/>
      <c r="M11" s="129"/>
      <c r="N11" s="129"/>
      <c r="O11" s="129"/>
      <c r="Q11" s="109"/>
      <c r="R11" s="109"/>
      <c r="S11" s="32" t="s">
        <v>43</v>
      </c>
      <c r="T11" s="109"/>
      <c r="U11" s="109"/>
      <c r="V11" s="62" t="s">
        <v>43</v>
      </c>
      <c r="W11" s="157"/>
      <c r="X11" s="146"/>
      <c r="Y11" s="147"/>
      <c r="Z11" s="147"/>
      <c r="AA11" s="147"/>
      <c r="AB11" s="147"/>
      <c r="AC11" s="144"/>
    </row>
    <row r="12" spans="1:59" ht="19.95" customHeight="1" x14ac:dyDescent="0.45">
      <c r="O12" s="7"/>
      <c r="Q12" s="5" t="s">
        <v>44</v>
      </c>
    </row>
    <row r="13" spans="1:59" ht="19.95" customHeight="1" x14ac:dyDescent="0.45">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1:59" ht="19.95" customHeight="1" x14ac:dyDescent="0.45">
      <c r="C14" s="89"/>
      <c r="D14" s="89"/>
      <c r="E14" s="89"/>
      <c r="F14" s="89"/>
      <c r="G14" s="89"/>
      <c r="H14" s="89"/>
      <c r="I14" s="89"/>
      <c r="J14" s="89"/>
      <c r="K14" s="89"/>
      <c r="L14" s="89"/>
      <c r="M14" s="89"/>
      <c r="N14" s="89"/>
      <c r="O14" s="89"/>
      <c r="P14" s="89"/>
      <c r="Q14" s="3"/>
      <c r="R14" s="3"/>
      <c r="S14" s="3"/>
      <c r="T14" s="3"/>
      <c r="U14" s="3"/>
      <c r="V14" s="3"/>
      <c r="W14" s="3"/>
      <c r="X14" s="3"/>
      <c r="Y14" s="3"/>
      <c r="Z14" s="3"/>
      <c r="AA14" s="3"/>
      <c r="AB14" s="3"/>
      <c r="AC14" s="3"/>
      <c r="AD14" s="3"/>
    </row>
    <row r="15" spans="1:59" ht="19.95" customHeight="1" x14ac:dyDescent="0.45">
      <c r="C15" s="89"/>
      <c r="D15" s="89"/>
      <c r="E15" s="89"/>
      <c r="F15" s="89"/>
      <c r="G15" s="89"/>
      <c r="H15" s="89"/>
      <c r="I15" s="89"/>
      <c r="J15" s="89"/>
      <c r="K15" s="89"/>
      <c r="L15" s="89"/>
      <c r="M15" s="89"/>
      <c r="N15" s="89"/>
      <c r="O15" s="89"/>
      <c r="P15" s="89"/>
      <c r="Q15" s="3"/>
      <c r="R15" s="3"/>
      <c r="S15" s="3"/>
      <c r="T15" s="3"/>
      <c r="U15" s="3"/>
      <c r="V15" s="3"/>
      <c r="W15" s="3"/>
      <c r="X15" s="3"/>
      <c r="Y15" s="3"/>
      <c r="Z15" s="3"/>
      <c r="AA15" s="3"/>
      <c r="AB15" s="3"/>
      <c r="AC15" s="3"/>
      <c r="AD15" s="3"/>
    </row>
    <row r="16" spans="1:59" ht="19.95" customHeight="1" x14ac:dyDescent="0.45">
      <c r="C16" s="89"/>
      <c r="D16" s="89"/>
      <c r="E16" s="89"/>
      <c r="F16" s="89"/>
      <c r="G16" s="89"/>
      <c r="H16" s="89"/>
      <c r="I16" s="89"/>
      <c r="J16" s="89"/>
      <c r="K16" s="89"/>
      <c r="L16" s="89"/>
      <c r="M16" s="89"/>
      <c r="N16" s="89"/>
      <c r="O16" s="89"/>
      <c r="P16" s="89"/>
      <c r="Q16" s="3"/>
      <c r="R16" s="3"/>
      <c r="S16" s="3"/>
      <c r="T16" s="3"/>
      <c r="U16" s="3"/>
      <c r="V16" s="3"/>
      <c r="W16" s="3"/>
      <c r="X16" s="3"/>
      <c r="Y16" s="3"/>
      <c r="Z16" s="3"/>
      <c r="AA16" s="3"/>
      <c r="AB16" s="3"/>
      <c r="AC16" s="3"/>
      <c r="AD16" s="3"/>
    </row>
    <row r="17" spans="3:31" ht="19.95" customHeight="1" x14ac:dyDescent="0.45">
      <c r="C17" s="89"/>
      <c r="D17" s="89"/>
      <c r="E17" s="89"/>
      <c r="F17" s="89"/>
      <c r="G17" s="89"/>
      <c r="H17" s="89"/>
      <c r="I17" s="89"/>
      <c r="J17" s="89"/>
      <c r="K17" s="89"/>
      <c r="L17" s="89"/>
      <c r="M17" s="89"/>
      <c r="N17" s="89"/>
      <c r="O17" s="89"/>
      <c r="P17" s="89"/>
      <c r="Q17" s="3"/>
      <c r="R17" s="3"/>
      <c r="S17" s="3"/>
      <c r="T17" s="3"/>
      <c r="U17" s="3"/>
      <c r="V17" s="3"/>
      <c r="W17" s="3"/>
      <c r="X17" s="3"/>
      <c r="Y17" s="3"/>
      <c r="Z17" s="3"/>
      <c r="AA17" s="3"/>
      <c r="AB17" s="3"/>
      <c r="AC17" s="3"/>
      <c r="AD17" s="3"/>
    </row>
    <row r="18" spans="3:31" ht="19.95" customHeight="1" x14ac:dyDescent="0.45">
      <c r="C18" s="4"/>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3:31" ht="19.95" customHeight="1" x14ac:dyDescent="0.45">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row>
    <row r="20" spans="3:31" ht="19.95" customHeight="1" x14ac:dyDescent="0.45">
      <c r="C20" s="2"/>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3:31" ht="19.95" customHeight="1" x14ac:dyDescent="0.45">
      <c r="C21" s="4"/>
      <c r="D21" s="3"/>
      <c r="E21" s="3"/>
      <c r="F21" s="3"/>
      <c r="G21" s="3"/>
      <c r="H21" s="3"/>
      <c r="I21" s="3"/>
      <c r="J21" s="3"/>
      <c r="K21" s="3"/>
      <c r="L21" s="3"/>
      <c r="M21" s="3"/>
      <c r="N21" s="3"/>
      <c r="O21" s="3"/>
      <c r="P21" s="3"/>
      <c r="Q21" s="3"/>
      <c r="R21" s="3"/>
      <c r="S21" s="3"/>
      <c r="T21" s="3"/>
      <c r="U21" s="3"/>
      <c r="V21" s="3"/>
      <c r="W21" s="3"/>
      <c r="X21" s="3"/>
      <c r="Y21" s="3"/>
      <c r="Z21" s="3"/>
      <c r="AA21" s="3"/>
      <c r="AB21" s="3"/>
      <c r="AC21" s="3"/>
      <c r="AD21" s="3"/>
    </row>
    <row r="22" spans="3:31" ht="19.95" customHeight="1" x14ac:dyDescent="0.45">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row>
    <row r="23" spans="3:31" ht="19.95" customHeight="1" x14ac:dyDescent="0.45">
      <c r="C23" s="3"/>
      <c r="AE23" s="2"/>
    </row>
    <row r="24" spans="3:31" ht="19.95" customHeight="1" x14ac:dyDescent="0.45">
      <c r="AE24" s="2"/>
    </row>
    <row r="25" spans="3:31" ht="19.95" customHeight="1" x14ac:dyDescent="0.45">
      <c r="AE25" s="2"/>
    </row>
    <row r="26" spans="3:31" ht="19.95" customHeight="1" x14ac:dyDescent="0.45">
      <c r="AE26" s="2"/>
    </row>
    <row r="27" spans="3:31" ht="19.95" customHeight="1" x14ac:dyDescent="0.45">
      <c r="AE27" s="2"/>
    </row>
    <row r="28" spans="3:31" ht="19.95" customHeight="1" x14ac:dyDescent="0.45">
      <c r="AE28" s="3"/>
    </row>
    <row r="30" spans="3:31" ht="19.95" customHeight="1" x14ac:dyDescent="0.45">
      <c r="AE30" s="3"/>
    </row>
    <row r="31" spans="3:31" ht="19.95" customHeight="1" x14ac:dyDescent="0.45">
      <c r="Z31" s="91"/>
    </row>
    <row r="44" spans="2:33" ht="19.95" customHeight="1" x14ac:dyDescent="0.45">
      <c r="B44" s="2" t="s">
        <v>49</v>
      </c>
      <c r="AF44" s="3"/>
      <c r="AG44" s="3"/>
    </row>
    <row r="45" spans="2:33" ht="19.95" customHeight="1" x14ac:dyDescent="0.45">
      <c r="AF45" s="3"/>
      <c r="AG45" s="3"/>
    </row>
    <row r="60" spans="34:58" ht="19.95" customHeight="1" x14ac:dyDescent="0.45">
      <c r="AH60" s="3"/>
      <c r="AI60" s="3"/>
      <c r="AJ60" s="3"/>
      <c r="AK60" s="3"/>
      <c r="AL60" s="3"/>
      <c r="AM60" s="3"/>
      <c r="AN60" s="3"/>
      <c r="AO60" s="3"/>
      <c r="AP60" s="3"/>
      <c r="AQ60" s="3"/>
      <c r="AR60" s="3"/>
      <c r="AS60" s="3"/>
      <c r="AT60" s="3"/>
      <c r="AU60" s="3"/>
      <c r="AV60" s="3"/>
      <c r="AW60" s="3"/>
      <c r="AX60" s="3"/>
      <c r="AY60" s="3"/>
      <c r="AZ60" s="3"/>
      <c r="BA60" s="3"/>
      <c r="BB60" s="3"/>
      <c r="BC60" s="3"/>
      <c r="BD60" s="3"/>
      <c r="BE60" s="3"/>
      <c r="BF60" s="3"/>
    </row>
    <row r="61" spans="34:58" ht="19.95" customHeight="1" x14ac:dyDescent="0.45">
      <c r="AH61" s="3"/>
      <c r="AI61" s="3"/>
      <c r="AJ61" s="3"/>
      <c r="AK61" s="3"/>
      <c r="AL61" s="3"/>
      <c r="AM61" s="3"/>
      <c r="AN61" s="3"/>
      <c r="AO61" s="3"/>
      <c r="AP61" s="3"/>
      <c r="AQ61" s="3"/>
      <c r="AR61" s="3"/>
      <c r="AS61" s="3"/>
      <c r="AT61" s="3"/>
      <c r="AU61" s="3"/>
      <c r="AV61" s="3"/>
      <c r="AW61" s="3"/>
      <c r="AX61" s="3"/>
      <c r="AY61" s="3"/>
      <c r="AZ61" s="3"/>
      <c r="BA61" s="3"/>
      <c r="BB61" s="3"/>
      <c r="BC61" s="3"/>
      <c r="BD61" s="3"/>
      <c r="BE61" s="3"/>
      <c r="BF61" s="3"/>
    </row>
  </sheetData>
  <sheetProtection selectLockedCells="1"/>
  <mergeCells count="29">
    <mergeCell ref="W10:W11"/>
    <mergeCell ref="B8:B9"/>
    <mergeCell ref="I8:O11"/>
    <mergeCell ref="Q8:Q9"/>
    <mergeCell ref="X8:AC11"/>
    <mergeCell ref="B10:B11"/>
    <mergeCell ref="C10:C11"/>
    <mergeCell ref="D10:D11"/>
    <mergeCell ref="E10:E11"/>
    <mergeCell ref="F10:F11"/>
    <mergeCell ref="G10:G11"/>
    <mergeCell ref="H10:H11"/>
    <mergeCell ref="Q10:Q11"/>
    <mergeCell ref="R10:R11"/>
    <mergeCell ref="T10:T11"/>
    <mergeCell ref="U10:U11"/>
    <mergeCell ref="X7:AC7"/>
    <mergeCell ref="B6:D6"/>
    <mergeCell ref="F6:G6"/>
    <mergeCell ref="I6:M6"/>
    <mergeCell ref="Q6:R6"/>
    <mergeCell ref="T6:V6"/>
    <mergeCell ref="Y6:Z6"/>
    <mergeCell ref="AA6:AC6"/>
    <mergeCell ref="B7:D7"/>
    <mergeCell ref="F7:G7"/>
    <mergeCell ref="I7:O7"/>
    <mergeCell ref="Q7:S7"/>
    <mergeCell ref="T7:V7"/>
  </mergeCells>
  <phoneticPr fontId="1"/>
  <conditionalFormatting sqref="E10:E11">
    <cfRule type="cellIs" dxfId="3" priority="5" operator="greaterThan">
      <formula>80</formula>
    </cfRule>
  </conditionalFormatting>
  <conditionalFormatting sqref="H10:H11">
    <cfRule type="cellIs" dxfId="2" priority="6" operator="greaterThan">
      <formula>80</formula>
    </cfRule>
  </conditionalFormatting>
  <conditionalFormatting sqref="T10:T11">
    <cfRule type="cellIs" dxfId="1" priority="7" operator="greaterThan">
      <formula>60</formula>
    </cfRule>
  </conditionalFormatting>
  <conditionalFormatting sqref="W10:W11">
    <cfRule type="cellIs" dxfId="0" priority="8" operator="greaterThan">
      <formula>60</formula>
    </cfRule>
  </conditionalFormatting>
  <printOptions horizontalCentered="1" verticalCentered="1"/>
  <pageMargins left="0.31496062992125984" right="0.31496062992125984" top="0.35433070866141736" bottom="0.35433070866141736" header="0.31496062992125984" footer="0.31496062992125984"/>
  <pageSetup paperSize="8"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全体</vt:lpstr>
      <vt:lpstr>Aホール </vt:lpstr>
      <vt:lpstr>Bホール</vt:lpstr>
      <vt:lpstr>Cホール</vt:lpstr>
      <vt:lpstr>Dホール </vt:lpstr>
    </vt:vector>
  </TitlesOfParts>
  <Company>株式会社ザイマックス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aki-morii2</dc:creator>
  <cp:lastModifiedBy>酒井 華蓮</cp:lastModifiedBy>
  <cp:lastPrinted>2025-03-31T06:39:03Z</cp:lastPrinted>
  <dcterms:created xsi:type="dcterms:W3CDTF">2021-04-06T01:40:57Z</dcterms:created>
  <dcterms:modified xsi:type="dcterms:W3CDTF">2025-03-31T06:39:18Z</dcterms:modified>
</cp:coreProperties>
</file>